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1"/>
  </bookViews>
  <sheets>
    <sheet name="Instructions" sheetId="1" r:id="rId1"/>
    <sheet name="Worksheet" sheetId="2" r:id="rId2"/>
  </sheets>
  <definedNames/>
  <calcPr fullCalcOnLoad="1"/>
</workbook>
</file>

<file path=xl/sharedStrings.xml><?xml version="1.0" encoding="utf-8"?>
<sst xmlns="http://schemas.openxmlformats.org/spreadsheetml/2006/main" count="102" uniqueCount="94">
  <si>
    <t xml:space="preserve">In the first column (A) enter the number of items that you are selecting. E.g. for a Class III passenger ship ship built at Harima with 10 Cabins modules, put a 1 next to Class II and Harmia and 10 next to Cabins.  Note: The spreadsheet is dumb - it will let you select several hull types, for example, so make sure you only have one hull type and shipyard.  When you have done this, then at the top of the sheet you will see the ship stats are automatically calculated for you. This includes debt (half of cost) and repayments (based on 20 years, 9 months per year). To see Maintenance/Resupply costs scroll down to the bottom of the sheet.  If you are using the ship for NPC vessels, this is all you need. For PC vessels you will, however, have to select a Ship's Problem and mentally apply the implications - the spreadsheet does not calculate Ship's Problems.  </t>
  </si>
  <si>
    <t>Cost</t>
  </si>
  <si>
    <t>Man</t>
  </si>
  <si>
    <t>Modules</t>
  </si>
  <si>
    <t>EP</t>
  </si>
  <si>
    <t>HP</t>
  </si>
  <si>
    <t>Sig</t>
  </si>
  <si>
    <t>Armor</t>
  </si>
  <si>
    <t>Speed</t>
  </si>
  <si>
    <t>Base Cost</t>
  </si>
  <si>
    <t>TOTALS</t>
  </si>
  <si>
    <t>Debt</t>
  </si>
  <si>
    <t>… of …</t>
  </si>
  <si>
    <t>Repayment (9 months, 20 yrs)</t>
  </si>
  <si>
    <t>Number</t>
  </si>
  <si>
    <t>Class I</t>
  </si>
  <si>
    <t>Class II</t>
  </si>
  <si>
    <t>Class III</t>
  </si>
  <si>
    <t>Class IV</t>
  </si>
  <si>
    <t>Class V</t>
  </si>
  <si>
    <t>Chelebs</t>
  </si>
  <si>
    <t>Harima</t>
  </si>
  <si>
    <t>Karrmerruk</t>
  </si>
  <si>
    <t>Darkos</t>
  </si>
  <si>
    <t>Halgria</t>
  </si>
  <si>
    <t>Daharab</t>
  </si>
  <si>
    <t>Salvage Station</t>
  </si>
  <si>
    <t>Docking Station</t>
  </si>
  <si>
    <t>Hangar</t>
  </si>
  <si>
    <t>Coffins</t>
  </si>
  <si>
    <t>Cabins</t>
  </si>
  <si>
    <t>Suites</t>
  </si>
  <si>
    <t>Chapel</t>
  </si>
  <si>
    <t>Cargo Hold</t>
  </si>
  <si>
    <t>Medlab</t>
  </si>
  <si>
    <t>Escape Pods</t>
  </si>
  <si>
    <t>Mining Station</t>
  </si>
  <si>
    <t>Service Station</t>
  </si>
  <si>
    <t>Smuggler’s Stash</t>
  </si>
  <si>
    <t>Stasis Hold</t>
  </si>
  <si>
    <t>Torpedo &amp; Mine System</t>
  </si>
  <si>
    <t>Workshop</t>
  </si>
  <si>
    <t>Countermeasures Dispenser</t>
  </si>
  <si>
    <t>Data Pulse</t>
  </si>
  <si>
    <t>Data Meme</t>
  </si>
  <si>
    <t>Ion Missile</t>
  </si>
  <si>
    <t>Accelerator Cannon</t>
  </si>
  <si>
    <t>Meson Cannon</t>
  </si>
  <si>
    <t>Thermal Cannon</t>
  </si>
  <si>
    <t>Heavy Accelerator Cannon</t>
  </si>
  <si>
    <t>Autocannon</t>
  </si>
  <si>
    <t>Ion Cannon</t>
  </si>
  <si>
    <t>Nestera Mangler</t>
  </si>
  <si>
    <t>Torpedo</t>
  </si>
  <si>
    <t>Plasma Torpedo</t>
  </si>
  <si>
    <t>Ion Torpedo</t>
  </si>
  <si>
    <t>Antimatter Torpedo</t>
  </si>
  <si>
    <t>Nuclear Torpedo</t>
  </si>
  <si>
    <t>Mine</t>
  </si>
  <si>
    <t>Antimatter Mine</t>
  </si>
  <si>
    <t>Nuclear Mine</t>
  </si>
  <si>
    <t>Ablative Armor</t>
  </si>
  <si>
    <t>Advanced Countermeasures</t>
  </si>
  <si>
    <t>Advanced Targeting Computer</t>
  </si>
  <si>
    <t>Advanced Torpedoes</t>
  </si>
  <si>
    <t>Advanced Weapon System</t>
  </si>
  <si>
    <t>Advanced Workshop</t>
  </si>
  <si>
    <t>Antimatter Rockets</t>
  </si>
  <si>
    <t>Arboretum</t>
  </si>
  <si>
    <t>Atmospheric Entry</t>
  </si>
  <si>
    <t>Blessed Ship</t>
  </si>
  <si>
    <t>Bonus Modules</t>
  </si>
  <si>
    <t>ED Fields</t>
  </si>
  <si>
    <t>Ejector</t>
  </si>
  <si>
    <t>External Cargo</t>
  </si>
  <si>
    <t>Heavy Armor</t>
  </si>
  <si>
    <t>Library Database</t>
  </si>
  <si>
    <t>Precise Thrusters</t>
  </si>
  <si>
    <t>Reactor Burst</t>
  </si>
  <si>
    <t>Research Computer</t>
  </si>
  <si>
    <t>Robust Hull</t>
  </si>
  <si>
    <t>Salvage Unit</t>
  </si>
  <si>
    <t>Sensitive Sensors</t>
  </si>
  <si>
    <t>Ship Intelligence</t>
  </si>
  <si>
    <t>Ship System</t>
  </si>
  <si>
    <t>Stealth Technology</t>
  </si>
  <si>
    <t>Supercharged Reactor</t>
  </si>
  <si>
    <t>Super Sensors</t>
  </si>
  <si>
    <t>Trauma Lab</t>
  </si>
  <si>
    <t>Tuned Accelerator</t>
  </si>
  <si>
    <t>Turbo Projector</t>
  </si>
  <si>
    <t>Resupply – Small Station</t>
  </si>
  <si>
    <t>Resupply – Standard Station</t>
  </si>
  <si>
    <t>Resupply – Large Station</t>
  </si>
</sst>
</file>

<file path=xl/styles.xml><?xml version="1.0" encoding="utf-8"?>
<styleSheet xmlns="http://schemas.openxmlformats.org/spreadsheetml/2006/main">
  <numFmts count="2">
    <numFmt numFmtId="164" formatCode="General"/>
    <numFmt numFmtId="165" formatCode="0.00"/>
  </numFmts>
  <fonts count="1">
    <font>
      <sz val="10"/>
      <name val="Arial"/>
      <family val="2"/>
    </font>
  </fonts>
  <fills count="2">
    <fill>
      <patternFill/>
    </fill>
    <fill>
      <patternFill patternType="gray125"/>
    </fill>
  </fills>
  <borders count="2">
    <border>
      <left/>
      <right/>
      <top/>
      <bottom/>
      <diagonal/>
    </border>
    <border>
      <left style="hair">
        <color indexed="8"/>
      </left>
      <right style="hair">
        <color indexed="8"/>
      </right>
      <top style="hair">
        <color indexed="8"/>
      </top>
      <bottom style="hair">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3">
    <xf numFmtId="164" fontId="0" fillId="0" borderId="0" xfId="0" applyAlignment="1">
      <alignment/>
    </xf>
    <xf numFmtId="164" fontId="0" fillId="0" borderId="1" xfId="0" applyFont="1" applyBorder="1" applyAlignment="1">
      <alignment vertical="center" wrapText="1"/>
    </xf>
    <xf numFmtId="165"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2:H13"/>
  <sheetViews>
    <sheetView zoomScale="75" zoomScaleNormal="75" workbookViewId="0" topLeftCell="A1">
      <selection activeCell="H20" sqref="H20"/>
    </sheetView>
  </sheetViews>
  <sheetFormatPr defaultColWidth="9.140625" defaultRowHeight="12.75"/>
  <cols>
    <col min="1" max="16384" width="11.57421875" style="0" customWidth="1"/>
  </cols>
  <sheetData>
    <row r="2" spans="2:8" ht="12.75" customHeight="1">
      <c r="B2" s="1" t="s">
        <v>0</v>
      </c>
      <c r="C2" s="1"/>
      <c r="D2" s="1"/>
      <c r="E2" s="1"/>
      <c r="F2" s="1"/>
      <c r="G2" s="1"/>
      <c r="H2" s="1"/>
    </row>
    <row r="3" spans="2:8" ht="12.75">
      <c r="B3" s="1"/>
      <c r="C3" s="1"/>
      <c r="D3" s="1"/>
      <c r="E3" s="1"/>
      <c r="F3" s="1"/>
      <c r="G3" s="1"/>
      <c r="H3" s="1"/>
    </row>
    <row r="4" spans="2:8" ht="12.75">
      <c r="B4" s="1"/>
      <c r="C4" s="1"/>
      <c r="D4" s="1"/>
      <c r="E4" s="1"/>
      <c r="F4" s="1"/>
      <c r="G4" s="1"/>
      <c r="H4" s="1"/>
    </row>
    <row r="5" spans="2:8" ht="12.75">
      <c r="B5" s="1"/>
      <c r="C5" s="1"/>
      <c r="D5" s="1"/>
      <c r="E5" s="1"/>
      <c r="F5" s="1"/>
      <c r="G5" s="1"/>
      <c r="H5" s="1"/>
    </row>
    <row r="6" spans="2:8" ht="12.75">
      <c r="B6" s="1"/>
      <c r="C6" s="1"/>
      <c r="D6" s="1"/>
      <c r="E6" s="1"/>
      <c r="F6" s="1"/>
      <c r="G6" s="1"/>
      <c r="H6" s="1"/>
    </row>
    <row r="7" spans="2:8" ht="12.75">
      <c r="B7" s="1"/>
      <c r="C7" s="1"/>
      <c r="D7" s="1"/>
      <c r="E7" s="1"/>
      <c r="F7" s="1"/>
      <c r="G7" s="1"/>
      <c r="H7" s="1"/>
    </row>
    <row r="8" spans="2:8" ht="12.75">
      <c r="B8" s="1"/>
      <c r="C8" s="1"/>
      <c r="D8" s="1"/>
      <c r="E8" s="1"/>
      <c r="F8" s="1"/>
      <c r="G8" s="1"/>
      <c r="H8" s="1"/>
    </row>
    <row r="9" spans="2:8" ht="12.75">
      <c r="B9" s="1"/>
      <c r="C9" s="1"/>
      <c r="D9" s="1"/>
      <c r="E9" s="1"/>
      <c r="F9" s="1"/>
      <c r="G9" s="1"/>
      <c r="H9" s="1"/>
    </row>
    <row r="10" spans="2:8" ht="12.75">
      <c r="B10" s="1"/>
      <c r="C10" s="1"/>
      <c r="D10" s="1"/>
      <c r="E10" s="1"/>
      <c r="F10" s="1"/>
      <c r="G10" s="1"/>
      <c r="H10" s="1"/>
    </row>
    <row r="11" spans="2:8" ht="12.75">
      <c r="B11" s="1"/>
      <c r="C11" s="1"/>
      <c r="D11" s="1"/>
      <c r="E11" s="1"/>
      <c r="F11" s="1"/>
      <c r="G11" s="1"/>
      <c r="H11" s="1"/>
    </row>
    <row r="12" spans="2:8" ht="12.75">
      <c r="B12" s="1"/>
      <c r="C12" s="1"/>
      <c r="D12" s="1"/>
      <c r="E12" s="1"/>
      <c r="F12" s="1"/>
      <c r="G12" s="1"/>
      <c r="H12" s="1"/>
    </row>
    <row r="13" spans="2:8" ht="12.75">
      <c r="B13" s="1"/>
      <c r="C13" s="1"/>
      <c r="D13" s="1"/>
      <c r="E13" s="1"/>
      <c r="F13" s="1"/>
      <c r="G13" s="1"/>
      <c r="H13" s="1"/>
    </row>
  </sheetData>
  <sheetProtection selectLockedCells="1" selectUnlockedCells="1"/>
  <mergeCells count="1">
    <mergeCell ref="B2:H13"/>
  </mergeCells>
  <printOptions/>
  <pageMargins left="0.7875" right="0.7875" top="1.025" bottom="1.025" header="0.7875" footer="0.7875"/>
  <pageSetup firstPageNumber="1" useFirstPageNumber="1" horizontalDpi="300" verticalDpi="300" orientation="portrait"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T99"/>
  <sheetViews>
    <sheetView tabSelected="1" zoomScale="75" zoomScaleNormal="75" workbookViewId="0" topLeftCell="A1">
      <pane ySplit="4" topLeftCell="A5" activePane="bottomLeft" state="frozen"/>
      <selection pane="topLeft" activeCell="A1" sqref="A1"/>
      <selection pane="bottomLeft" activeCell="A9" sqref="A9"/>
    </sheetView>
  </sheetViews>
  <sheetFormatPr defaultColWidth="9.140625" defaultRowHeight="12.75"/>
  <cols>
    <col min="1" max="1" width="11.57421875" style="0" customWidth="1"/>
    <col min="2" max="2" width="27.00390625" style="0" customWidth="1"/>
    <col min="3" max="11" width="11.57421875" style="0" customWidth="1"/>
    <col min="12" max="20" width="11.57421875" style="0" hidden="1" customWidth="1"/>
    <col min="21" max="16384" width="11.57421875" style="0" customWidth="1"/>
  </cols>
  <sheetData>
    <row r="1" spans="3:20" ht="12.75">
      <c r="C1" t="s">
        <v>1</v>
      </c>
      <c r="D1" t="s">
        <v>2</v>
      </c>
      <c r="E1" t="s">
        <v>3</v>
      </c>
      <c r="F1" t="s">
        <v>4</v>
      </c>
      <c r="G1" t="s">
        <v>5</v>
      </c>
      <c r="H1" t="s">
        <v>6</v>
      </c>
      <c r="I1" t="s">
        <v>7</v>
      </c>
      <c r="J1" t="s">
        <v>8</v>
      </c>
      <c r="L1" t="s">
        <v>9</v>
      </c>
      <c r="M1" t="s">
        <v>1</v>
      </c>
      <c r="N1" t="s">
        <v>2</v>
      </c>
      <c r="O1" t="s">
        <v>3</v>
      </c>
      <c r="P1" t="s">
        <v>4</v>
      </c>
      <c r="Q1" t="s">
        <v>5</v>
      </c>
      <c r="R1" t="s">
        <v>6</v>
      </c>
      <c r="S1" t="s">
        <v>7</v>
      </c>
      <c r="T1" t="s">
        <v>8</v>
      </c>
    </row>
    <row r="2" spans="2:20" ht="12.75">
      <c r="B2" t="s">
        <v>10</v>
      </c>
      <c r="C2">
        <f>M2</f>
        <v>0</v>
      </c>
      <c r="D2">
        <f>N2</f>
        <v>0</v>
      </c>
      <c r="E2">
        <f>O2</f>
        <v>0</v>
      </c>
      <c r="F2">
        <f>P2</f>
        <v>0</v>
      </c>
      <c r="G2">
        <f>Q2</f>
        <v>0</v>
      </c>
      <c r="H2">
        <f>R2</f>
        <v>0</v>
      </c>
      <c r="I2">
        <f>S2</f>
        <v>0</v>
      </c>
      <c r="J2">
        <f>T2</f>
        <v>0</v>
      </c>
      <c r="L2">
        <f>SUM(L5:L10)</f>
        <v>0</v>
      </c>
      <c r="M2">
        <f>SUM(M5:M99)</f>
        <v>0</v>
      </c>
      <c r="N2">
        <f>SUM(N5:N99)</f>
        <v>0</v>
      </c>
      <c r="O2">
        <f>(SUM(O19:O65))+SUM(O67:O99)</f>
        <v>0</v>
      </c>
      <c r="P2">
        <f>SUM(P5:P99)</f>
        <v>0</v>
      </c>
      <c r="Q2">
        <f>SUM(Q5:Q99)</f>
        <v>0</v>
      </c>
      <c r="R2">
        <f>SUM(R5:R99)</f>
        <v>0</v>
      </c>
      <c r="S2">
        <f>SUM(S5:S99)</f>
        <v>0</v>
      </c>
      <c r="T2">
        <f>SUM(T5:T99)</f>
        <v>0</v>
      </c>
    </row>
    <row r="3" spans="2:15" ht="12.75">
      <c r="B3" t="s">
        <v>11</v>
      </c>
      <c r="C3">
        <f>C2/2</f>
        <v>0</v>
      </c>
      <c r="E3" t="s">
        <v>12</v>
      </c>
      <c r="O3">
        <f>(SUM(O5:O17))+O66</f>
        <v>0</v>
      </c>
    </row>
    <row r="4" spans="2:5" ht="12.75">
      <c r="B4" t="s">
        <v>13</v>
      </c>
      <c r="C4" s="2">
        <f>C3/(9*20)</f>
        <v>0</v>
      </c>
      <c r="E4">
        <f>O3</f>
        <v>0</v>
      </c>
    </row>
    <row r="5" ht="12.75">
      <c r="A5" t="s">
        <v>14</v>
      </c>
    </row>
    <row r="6" spans="2:20" ht="12.75">
      <c r="B6" t="s">
        <v>15</v>
      </c>
      <c r="C6">
        <v>100000</v>
      </c>
      <c r="D6">
        <v>2</v>
      </c>
      <c r="E6">
        <v>3</v>
      </c>
      <c r="F6">
        <v>3</v>
      </c>
      <c r="G6">
        <v>2</v>
      </c>
      <c r="H6">
        <v>-2</v>
      </c>
      <c r="I6">
        <v>3</v>
      </c>
      <c r="J6">
        <v>4</v>
      </c>
      <c r="L6">
        <f aca="true" t="shared" si="0" ref="L6:L10">$A6*C6</f>
        <v>0</v>
      </c>
      <c r="M6">
        <f aca="true" t="shared" si="1" ref="M6:M10">$A6*C6</f>
        <v>0</v>
      </c>
      <c r="N6">
        <f aca="true" t="shared" si="2" ref="N6:N10">$A6*D6</f>
        <v>0</v>
      </c>
      <c r="O6">
        <f aca="true" t="shared" si="3" ref="O6:O17">$A6*E6</f>
        <v>0</v>
      </c>
      <c r="P6">
        <f aca="true" t="shared" si="4" ref="P6:P10">$A6*F6</f>
        <v>0</v>
      </c>
      <c r="Q6">
        <f aca="true" t="shared" si="5" ref="Q6:Q10">$A6*G6</f>
        <v>0</v>
      </c>
      <c r="R6">
        <f aca="true" t="shared" si="6" ref="R6:R10">$A6*H6</f>
        <v>0</v>
      </c>
      <c r="S6">
        <f aca="true" t="shared" si="7" ref="S6:S10">$A6*I6</f>
        <v>0</v>
      </c>
      <c r="T6">
        <f aca="true" t="shared" si="8" ref="T6:T10">$A6*J6</f>
        <v>0</v>
      </c>
    </row>
    <row r="7" spans="2:20" ht="12.75">
      <c r="B7" t="s">
        <v>16</v>
      </c>
      <c r="C7">
        <v>200000</v>
      </c>
      <c r="D7">
        <v>1</v>
      </c>
      <c r="E7">
        <v>6</v>
      </c>
      <c r="F7">
        <v>4</v>
      </c>
      <c r="G7">
        <v>4</v>
      </c>
      <c r="H7">
        <v>-1</v>
      </c>
      <c r="I7">
        <v>4</v>
      </c>
      <c r="J7">
        <v>4</v>
      </c>
      <c r="L7">
        <f t="shared" si="0"/>
        <v>0</v>
      </c>
      <c r="M7">
        <f t="shared" si="1"/>
        <v>0</v>
      </c>
      <c r="N7">
        <f t="shared" si="2"/>
        <v>0</v>
      </c>
      <c r="O7">
        <f t="shared" si="3"/>
        <v>0</v>
      </c>
      <c r="P7">
        <f t="shared" si="4"/>
        <v>0</v>
      </c>
      <c r="Q7">
        <f t="shared" si="5"/>
        <v>0</v>
      </c>
      <c r="R7">
        <f t="shared" si="6"/>
        <v>0</v>
      </c>
      <c r="S7">
        <f t="shared" si="7"/>
        <v>0</v>
      </c>
      <c r="T7">
        <f t="shared" si="8"/>
        <v>0</v>
      </c>
    </row>
    <row r="8" spans="2:20" ht="12.75">
      <c r="B8" t="s">
        <v>17</v>
      </c>
      <c r="C8">
        <v>1000000</v>
      </c>
      <c r="D8">
        <v>0</v>
      </c>
      <c r="E8">
        <v>10</v>
      </c>
      <c r="F8">
        <v>5</v>
      </c>
      <c r="G8">
        <v>6</v>
      </c>
      <c r="H8">
        <v>0</v>
      </c>
      <c r="I8">
        <v>5</v>
      </c>
      <c r="J8">
        <v>2</v>
      </c>
      <c r="L8">
        <f t="shared" si="0"/>
        <v>0</v>
      </c>
      <c r="M8">
        <f t="shared" si="1"/>
        <v>0</v>
      </c>
      <c r="N8">
        <f t="shared" si="2"/>
        <v>0</v>
      </c>
      <c r="O8">
        <f t="shared" si="3"/>
        <v>0</v>
      </c>
      <c r="P8">
        <f t="shared" si="4"/>
        <v>0</v>
      </c>
      <c r="Q8">
        <f t="shared" si="5"/>
        <v>0</v>
      </c>
      <c r="R8">
        <f t="shared" si="6"/>
        <v>0</v>
      </c>
      <c r="S8">
        <f t="shared" si="7"/>
        <v>0</v>
      </c>
      <c r="T8">
        <f t="shared" si="8"/>
        <v>0</v>
      </c>
    </row>
    <row r="9" spans="2:20" ht="12.75">
      <c r="B9" t="s">
        <v>18</v>
      </c>
      <c r="C9">
        <v>2000000</v>
      </c>
      <c r="D9">
        <v>-1</v>
      </c>
      <c r="E9">
        <v>20</v>
      </c>
      <c r="F9">
        <v>6</v>
      </c>
      <c r="G9">
        <v>9</v>
      </c>
      <c r="H9">
        <v>2</v>
      </c>
      <c r="I9">
        <v>7</v>
      </c>
      <c r="J9">
        <v>1</v>
      </c>
      <c r="L9">
        <f t="shared" si="0"/>
        <v>0</v>
      </c>
      <c r="M9">
        <f t="shared" si="1"/>
        <v>0</v>
      </c>
      <c r="N9">
        <f t="shared" si="2"/>
        <v>0</v>
      </c>
      <c r="O9">
        <f t="shared" si="3"/>
        <v>0</v>
      </c>
      <c r="P9">
        <f t="shared" si="4"/>
        <v>0</v>
      </c>
      <c r="Q9">
        <f t="shared" si="5"/>
        <v>0</v>
      </c>
      <c r="R9">
        <f t="shared" si="6"/>
        <v>0</v>
      </c>
      <c r="S9">
        <f t="shared" si="7"/>
        <v>0</v>
      </c>
      <c r="T9">
        <f t="shared" si="8"/>
        <v>0</v>
      </c>
    </row>
    <row r="10" spans="2:20" ht="12.75">
      <c r="B10" t="s">
        <v>19</v>
      </c>
      <c r="C10">
        <v>10000000</v>
      </c>
      <c r="D10">
        <v>-2</v>
      </c>
      <c r="E10">
        <v>40</v>
      </c>
      <c r="F10">
        <v>7</v>
      </c>
      <c r="G10">
        <v>12</v>
      </c>
      <c r="H10">
        <v>3</v>
      </c>
      <c r="I10">
        <v>9</v>
      </c>
      <c r="J10">
        <v>1</v>
      </c>
      <c r="L10">
        <f t="shared" si="0"/>
        <v>0</v>
      </c>
      <c r="M10">
        <f t="shared" si="1"/>
        <v>0</v>
      </c>
      <c r="N10">
        <f t="shared" si="2"/>
        <v>0</v>
      </c>
      <c r="O10">
        <f t="shared" si="3"/>
        <v>0</v>
      </c>
      <c r="P10">
        <f t="shared" si="4"/>
        <v>0</v>
      </c>
      <c r="Q10">
        <f t="shared" si="5"/>
        <v>0</v>
      </c>
      <c r="R10">
        <f t="shared" si="6"/>
        <v>0</v>
      </c>
      <c r="S10">
        <f t="shared" si="7"/>
        <v>0</v>
      </c>
      <c r="T10">
        <f t="shared" si="8"/>
        <v>0</v>
      </c>
    </row>
    <row r="11" ht="12.75">
      <c r="O11">
        <f t="shared" si="3"/>
        <v>0</v>
      </c>
    </row>
    <row r="12" spans="2:20" ht="12.75">
      <c r="B12" t="s">
        <v>20</v>
      </c>
      <c r="C12">
        <v>0.05</v>
      </c>
      <c r="D12">
        <v>1</v>
      </c>
      <c r="H12">
        <v>1</v>
      </c>
      <c r="M12">
        <f aca="true" t="shared" si="9" ref="M12:M17">A12*C12*$L$2</f>
        <v>0</v>
      </c>
      <c r="N12">
        <f aca="true" t="shared" si="10" ref="N12:N17">$A12*D12</f>
        <v>0</v>
      </c>
      <c r="O12">
        <f t="shared" si="3"/>
        <v>0</v>
      </c>
      <c r="P12">
        <f aca="true" t="shared" si="11" ref="P12:P17">$A12*F12</f>
        <v>0</v>
      </c>
      <c r="Q12">
        <f aca="true" t="shared" si="12" ref="Q12:Q17">$A12*G12</f>
        <v>0</v>
      </c>
      <c r="R12">
        <f aca="true" t="shared" si="13" ref="R12:R17">$A12*H12</f>
        <v>0</v>
      </c>
      <c r="S12">
        <f aca="true" t="shared" si="14" ref="S12:S17">$A12*I12</f>
        <v>0</v>
      </c>
      <c r="T12">
        <f aca="true" t="shared" si="15" ref="T12:T17">$A12*J12</f>
        <v>0</v>
      </c>
    </row>
    <row r="13" spans="2:20" ht="12.75">
      <c r="B13" t="s">
        <v>21</v>
      </c>
      <c r="C13">
        <v>0.05</v>
      </c>
      <c r="F13">
        <v>1</v>
      </c>
      <c r="G13">
        <v>-1</v>
      </c>
      <c r="M13">
        <f t="shared" si="9"/>
        <v>0</v>
      </c>
      <c r="N13">
        <f t="shared" si="10"/>
        <v>0</v>
      </c>
      <c r="O13">
        <f t="shared" si="3"/>
        <v>0</v>
      </c>
      <c r="P13">
        <f t="shared" si="11"/>
        <v>0</v>
      </c>
      <c r="Q13">
        <f t="shared" si="12"/>
        <v>0</v>
      </c>
      <c r="R13">
        <f t="shared" si="13"/>
        <v>0</v>
      </c>
      <c r="S13">
        <f t="shared" si="14"/>
        <v>0</v>
      </c>
      <c r="T13">
        <f t="shared" si="15"/>
        <v>0</v>
      </c>
    </row>
    <row r="14" spans="2:20" ht="12.75">
      <c r="B14" t="s">
        <v>22</v>
      </c>
      <c r="C14">
        <v>0</v>
      </c>
      <c r="M14">
        <f t="shared" si="9"/>
        <v>0</v>
      </c>
      <c r="N14">
        <f t="shared" si="10"/>
        <v>0</v>
      </c>
      <c r="O14">
        <f t="shared" si="3"/>
        <v>0</v>
      </c>
      <c r="P14">
        <f t="shared" si="11"/>
        <v>0</v>
      </c>
      <c r="Q14">
        <f t="shared" si="12"/>
        <v>0</v>
      </c>
      <c r="R14">
        <f t="shared" si="13"/>
        <v>0</v>
      </c>
      <c r="S14">
        <f t="shared" si="14"/>
        <v>0</v>
      </c>
      <c r="T14">
        <f t="shared" si="15"/>
        <v>0</v>
      </c>
    </row>
    <row r="15" spans="2:20" ht="12.75">
      <c r="B15" t="s">
        <v>23</v>
      </c>
      <c r="C15">
        <v>0.05</v>
      </c>
      <c r="G15">
        <v>1</v>
      </c>
      <c r="I15">
        <v>-2</v>
      </c>
      <c r="M15">
        <f t="shared" si="9"/>
        <v>0</v>
      </c>
      <c r="N15">
        <f t="shared" si="10"/>
        <v>0</v>
      </c>
      <c r="O15">
        <f t="shared" si="3"/>
        <v>0</v>
      </c>
      <c r="P15">
        <f t="shared" si="11"/>
        <v>0</v>
      </c>
      <c r="Q15">
        <f t="shared" si="12"/>
        <v>0</v>
      </c>
      <c r="R15">
        <f t="shared" si="13"/>
        <v>0</v>
      </c>
      <c r="S15">
        <f t="shared" si="14"/>
        <v>0</v>
      </c>
      <c r="T15">
        <f t="shared" si="15"/>
        <v>0</v>
      </c>
    </row>
    <row r="16" spans="2:20" ht="12.75">
      <c r="B16" t="s">
        <v>24</v>
      </c>
      <c r="C16">
        <v>-0.05</v>
      </c>
      <c r="D16">
        <v>-1</v>
      </c>
      <c r="E16">
        <f>A16*((A6*1)+(A7*2)+(A8*3)+(A9*4)+(A10*5))</f>
        <v>0</v>
      </c>
      <c r="M16">
        <f t="shared" si="9"/>
        <v>0</v>
      </c>
      <c r="N16">
        <f t="shared" si="10"/>
        <v>0</v>
      </c>
      <c r="O16">
        <f t="shared" si="3"/>
        <v>0</v>
      </c>
      <c r="P16">
        <f t="shared" si="11"/>
        <v>0</v>
      </c>
      <c r="Q16">
        <f t="shared" si="12"/>
        <v>0</v>
      </c>
      <c r="R16">
        <f t="shared" si="13"/>
        <v>0</v>
      </c>
      <c r="S16">
        <f t="shared" si="14"/>
        <v>0</v>
      </c>
      <c r="T16">
        <f t="shared" si="15"/>
        <v>0</v>
      </c>
    </row>
    <row r="17" spans="2:20" ht="12.75">
      <c r="B17" t="s">
        <v>25</v>
      </c>
      <c r="C17">
        <v>0.05</v>
      </c>
      <c r="E17">
        <f>A17*((A6*1)+(A7*2)+(A8*3)+(A9*4)+(A10*5)-1)</f>
        <v>0</v>
      </c>
      <c r="M17">
        <f t="shared" si="9"/>
        <v>0</v>
      </c>
      <c r="N17">
        <f t="shared" si="10"/>
        <v>0</v>
      </c>
      <c r="O17">
        <f t="shared" si="3"/>
        <v>0</v>
      </c>
      <c r="P17">
        <f t="shared" si="11"/>
        <v>0</v>
      </c>
      <c r="Q17">
        <f t="shared" si="12"/>
        <v>0</v>
      </c>
      <c r="R17">
        <f t="shared" si="13"/>
        <v>0</v>
      </c>
      <c r="S17">
        <f t="shared" si="14"/>
        <v>0</v>
      </c>
      <c r="T17">
        <f t="shared" si="15"/>
        <v>0</v>
      </c>
    </row>
    <row r="19" spans="2:20" ht="12.75">
      <c r="B19" t="s">
        <v>26</v>
      </c>
      <c r="C19">
        <v>55000</v>
      </c>
      <c r="E19">
        <v>1</v>
      </c>
      <c r="M19">
        <f aca="true" t="shared" si="16" ref="M19:M55">$A19*C19</f>
        <v>0</v>
      </c>
      <c r="N19">
        <f aca="true" t="shared" si="17" ref="N19:N87">$A19*D19</f>
        <v>0</v>
      </c>
      <c r="O19">
        <f aca="true" t="shared" si="18" ref="O19:O46">$A19*E19</f>
        <v>0</v>
      </c>
      <c r="P19">
        <f aca="true" t="shared" si="19" ref="P19:P87">$A19*F19</f>
        <v>0</v>
      </c>
      <c r="Q19">
        <f aca="true" t="shared" si="20" ref="Q19:Q87">$A19*G19</f>
        <v>0</v>
      </c>
      <c r="R19">
        <f aca="true" t="shared" si="21" ref="R19:R87">$A19*H19</f>
        <v>0</v>
      </c>
      <c r="S19">
        <f aca="true" t="shared" si="22" ref="S19:S87">$A19*I19</f>
        <v>0</v>
      </c>
      <c r="T19">
        <f aca="true" t="shared" si="23" ref="T19:T87">$A19*J19</f>
        <v>0</v>
      </c>
    </row>
    <row r="20" spans="2:20" ht="12.75">
      <c r="B20" t="s">
        <v>27</v>
      </c>
      <c r="C20">
        <v>15000</v>
      </c>
      <c r="E20">
        <v>1</v>
      </c>
      <c r="M20">
        <f t="shared" si="16"/>
        <v>0</v>
      </c>
      <c r="N20">
        <f t="shared" si="17"/>
        <v>0</v>
      </c>
      <c r="O20">
        <f t="shared" si="18"/>
        <v>0</v>
      </c>
      <c r="P20">
        <f t="shared" si="19"/>
        <v>0</v>
      </c>
      <c r="Q20">
        <f t="shared" si="20"/>
        <v>0</v>
      </c>
      <c r="R20">
        <f t="shared" si="21"/>
        <v>0</v>
      </c>
      <c r="S20">
        <f t="shared" si="22"/>
        <v>0</v>
      </c>
      <c r="T20">
        <f t="shared" si="23"/>
        <v>0</v>
      </c>
    </row>
    <row r="21" spans="2:20" ht="12.75">
      <c r="B21" t="s">
        <v>28</v>
      </c>
      <c r="C21">
        <v>10000</v>
      </c>
      <c r="E21">
        <v>1</v>
      </c>
      <c r="M21">
        <f t="shared" si="16"/>
        <v>0</v>
      </c>
      <c r="N21">
        <f t="shared" si="17"/>
        <v>0</v>
      </c>
      <c r="O21">
        <f t="shared" si="18"/>
        <v>0</v>
      </c>
      <c r="P21">
        <f t="shared" si="19"/>
        <v>0</v>
      </c>
      <c r="Q21">
        <f t="shared" si="20"/>
        <v>0</v>
      </c>
      <c r="R21">
        <f t="shared" si="21"/>
        <v>0</v>
      </c>
      <c r="S21">
        <f t="shared" si="22"/>
        <v>0</v>
      </c>
      <c r="T21">
        <f t="shared" si="23"/>
        <v>0</v>
      </c>
    </row>
    <row r="22" spans="2:20" ht="12.75">
      <c r="B22" t="s">
        <v>29</v>
      </c>
      <c r="C22">
        <v>15000</v>
      </c>
      <c r="E22">
        <v>1</v>
      </c>
      <c r="M22">
        <f t="shared" si="16"/>
        <v>0</v>
      </c>
      <c r="N22">
        <f t="shared" si="17"/>
        <v>0</v>
      </c>
      <c r="O22">
        <f t="shared" si="18"/>
        <v>0</v>
      </c>
      <c r="P22">
        <f t="shared" si="19"/>
        <v>0</v>
      </c>
      <c r="Q22">
        <f t="shared" si="20"/>
        <v>0</v>
      </c>
      <c r="R22">
        <f t="shared" si="21"/>
        <v>0</v>
      </c>
      <c r="S22">
        <f t="shared" si="22"/>
        <v>0</v>
      </c>
      <c r="T22">
        <f t="shared" si="23"/>
        <v>0</v>
      </c>
    </row>
    <row r="23" spans="2:20" ht="12.75">
      <c r="B23" t="s">
        <v>30</v>
      </c>
      <c r="C23">
        <v>25000</v>
      </c>
      <c r="E23">
        <v>1</v>
      </c>
      <c r="M23">
        <f t="shared" si="16"/>
        <v>0</v>
      </c>
      <c r="N23">
        <f t="shared" si="17"/>
        <v>0</v>
      </c>
      <c r="O23">
        <f t="shared" si="18"/>
        <v>0</v>
      </c>
      <c r="P23">
        <f t="shared" si="19"/>
        <v>0</v>
      </c>
      <c r="Q23">
        <f t="shared" si="20"/>
        <v>0</v>
      </c>
      <c r="R23">
        <f t="shared" si="21"/>
        <v>0</v>
      </c>
      <c r="S23">
        <f t="shared" si="22"/>
        <v>0</v>
      </c>
      <c r="T23">
        <f t="shared" si="23"/>
        <v>0</v>
      </c>
    </row>
    <row r="24" spans="2:20" ht="12.75">
      <c r="B24" t="s">
        <v>31</v>
      </c>
      <c r="C24">
        <v>40000</v>
      </c>
      <c r="E24">
        <v>1</v>
      </c>
      <c r="M24">
        <f t="shared" si="16"/>
        <v>0</v>
      </c>
      <c r="N24">
        <f t="shared" si="17"/>
        <v>0</v>
      </c>
      <c r="O24">
        <f t="shared" si="18"/>
        <v>0</v>
      </c>
      <c r="P24">
        <f t="shared" si="19"/>
        <v>0</v>
      </c>
      <c r="Q24">
        <f t="shared" si="20"/>
        <v>0</v>
      </c>
      <c r="R24">
        <f t="shared" si="21"/>
        <v>0</v>
      </c>
      <c r="S24">
        <f t="shared" si="22"/>
        <v>0</v>
      </c>
      <c r="T24">
        <f t="shared" si="23"/>
        <v>0</v>
      </c>
    </row>
    <row r="25" spans="2:20" ht="12.75">
      <c r="B25" t="s">
        <v>32</v>
      </c>
      <c r="C25">
        <v>10000</v>
      </c>
      <c r="E25">
        <v>1</v>
      </c>
      <c r="M25">
        <f t="shared" si="16"/>
        <v>0</v>
      </c>
      <c r="N25">
        <f t="shared" si="17"/>
        <v>0</v>
      </c>
      <c r="O25">
        <f t="shared" si="18"/>
        <v>0</v>
      </c>
      <c r="P25">
        <f t="shared" si="19"/>
        <v>0</v>
      </c>
      <c r="Q25">
        <f t="shared" si="20"/>
        <v>0</v>
      </c>
      <c r="R25">
        <f t="shared" si="21"/>
        <v>0</v>
      </c>
      <c r="S25">
        <f t="shared" si="22"/>
        <v>0</v>
      </c>
      <c r="T25">
        <f t="shared" si="23"/>
        <v>0</v>
      </c>
    </row>
    <row r="26" spans="2:20" ht="12.75">
      <c r="B26" t="s">
        <v>33</v>
      </c>
      <c r="C26">
        <v>5000</v>
      </c>
      <c r="E26">
        <v>1</v>
      </c>
      <c r="M26">
        <f t="shared" si="16"/>
        <v>0</v>
      </c>
      <c r="N26">
        <f t="shared" si="17"/>
        <v>0</v>
      </c>
      <c r="O26">
        <f t="shared" si="18"/>
        <v>0</v>
      </c>
      <c r="P26">
        <f t="shared" si="19"/>
        <v>0</v>
      </c>
      <c r="Q26">
        <f t="shared" si="20"/>
        <v>0</v>
      </c>
      <c r="R26">
        <f t="shared" si="21"/>
        <v>0</v>
      </c>
      <c r="S26">
        <f t="shared" si="22"/>
        <v>0</v>
      </c>
      <c r="T26">
        <f t="shared" si="23"/>
        <v>0</v>
      </c>
    </row>
    <row r="27" spans="2:20" ht="12.75">
      <c r="B27" t="s">
        <v>34</v>
      </c>
      <c r="C27">
        <v>10000</v>
      </c>
      <c r="E27">
        <v>1</v>
      </c>
      <c r="M27">
        <f t="shared" si="16"/>
        <v>0</v>
      </c>
      <c r="N27">
        <f t="shared" si="17"/>
        <v>0</v>
      </c>
      <c r="O27">
        <f t="shared" si="18"/>
        <v>0</v>
      </c>
      <c r="P27">
        <f t="shared" si="19"/>
        <v>0</v>
      </c>
      <c r="Q27">
        <f t="shared" si="20"/>
        <v>0</v>
      </c>
      <c r="R27">
        <f t="shared" si="21"/>
        <v>0</v>
      </c>
      <c r="S27">
        <f t="shared" si="22"/>
        <v>0</v>
      </c>
      <c r="T27">
        <f t="shared" si="23"/>
        <v>0</v>
      </c>
    </row>
    <row r="28" spans="2:20" ht="12.75">
      <c r="B28" t="s">
        <v>35</v>
      </c>
      <c r="C28">
        <v>20000</v>
      </c>
      <c r="E28">
        <v>1</v>
      </c>
      <c r="M28">
        <f t="shared" si="16"/>
        <v>0</v>
      </c>
      <c r="N28">
        <f t="shared" si="17"/>
        <v>0</v>
      </c>
      <c r="O28">
        <f t="shared" si="18"/>
        <v>0</v>
      </c>
      <c r="P28">
        <f t="shared" si="19"/>
        <v>0</v>
      </c>
      <c r="Q28">
        <f t="shared" si="20"/>
        <v>0</v>
      </c>
      <c r="R28">
        <f t="shared" si="21"/>
        <v>0</v>
      </c>
      <c r="S28">
        <f t="shared" si="22"/>
        <v>0</v>
      </c>
      <c r="T28">
        <f t="shared" si="23"/>
        <v>0</v>
      </c>
    </row>
    <row r="29" spans="2:20" ht="12.75">
      <c r="B29" t="s">
        <v>36</v>
      </c>
      <c r="C29">
        <v>75000</v>
      </c>
      <c r="E29">
        <v>1</v>
      </c>
      <c r="M29">
        <f t="shared" si="16"/>
        <v>0</v>
      </c>
      <c r="N29">
        <f t="shared" si="17"/>
        <v>0</v>
      </c>
      <c r="O29">
        <f t="shared" si="18"/>
        <v>0</v>
      </c>
      <c r="P29">
        <f t="shared" si="19"/>
        <v>0</v>
      </c>
      <c r="Q29">
        <f t="shared" si="20"/>
        <v>0</v>
      </c>
      <c r="R29">
        <f t="shared" si="21"/>
        <v>0</v>
      </c>
      <c r="S29">
        <f t="shared" si="22"/>
        <v>0</v>
      </c>
      <c r="T29">
        <f t="shared" si="23"/>
        <v>0</v>
      </c>
    </row>
    <row r="30" spans="2:20" ht="12.75">
      <c r="B30" t="s">
        <v>37</v>
      </c>
      <c r="C30">
        <v>45000</v>
      </c>
      <c r="E30">
        <v>1</v>
      </c>
      <c r="M30">
        <f t="shared" si="16"/>
        <v>0</v>
      </c>
      <c r="N30">
        <f t="shared" si="17"/>
        <v>0</v>
      </c>
      <c r="O30">
        <f t="shared" si="18"/>
        <v>0</v>
      </c>
      <c r="P30">
        <f t="shared" si="19"/>
        <v>0</v>
      </c>
      <c r="Q30">
        <f t="shared" si="20"/>
        <v>0</v>
      </c>
      <c r="R30">
        <f t="shared" si="21"/>
        <v>0</v>
      </c>
      <c r="S30">
        <f t="shared" si="22"/>
        <v>0</v>
      </c>
      <c r="T30">
        <f t="shared" si="23"/>
        <v>0</v>
      </c>
    </row>
    <row r="31" spans="2:20" ht="12.75">
      <c r="B31" t="s">
        <v>38</v>
      </c>
      <c r="C31">
        <v>5000</v>
      </c>
      <c r="E31">
        <v>1</v>
      </c>
      <c r="M31">
        <f t="shared" si="16"/>
        <v>0</v>
      </c>
      <c r="N31">
        <f t="shared" si="17"/>
        <v>0</v>
      </c>
      <c r="O31">
        <f t="shared" si="18"/>
        <v>0</v>
      </c>
      <c r="P31">
        <f t="shared" si="19"/>
        <v>0</v>
      </c>
      <c r="Q31">
        <f t="shared" si="20"/>
        <v>0</v>
      </c>
      <c r="R31">
        <f t="shared" si="21"/>
        <v>0</v>
      </c>
      <c r="S31">
        <f t="shared" si="22"/>
        <v>0</v>
      </c>
      <c r="T31">
        <f t="shared" si="23"/>
        <v>0</v>
      </c>
    </row>
    <row r="32" spans="2:20" ht="12.75">
      <c r="B32" t="s">
        <v>39</v>
      </c>
      <c r="C32">
        <v>25000</v>
      </c>
      <c r="E32">
        <v>1</v>
      </c>
      <c r="M32">
        <f t="shared" si="16"/>
        <v>0</v>
      </c>
      <c r="N32">
        <f t="shared" si="17"/>
        <v>0</v>
      </c>
      <c r="O32">
        <f t="shared" si="18"/>
        <v>0</v>
      </c>
      <c r="P32">
        <f t="shared" si="19"/>
        <v>0</v>
      </c>
      <c r="Q32">
        <f t="shared" si="20"/>
        <v>0</v>
      </c>
      <c r="R32">
        <f t="shared" si="21"/>
        <v>0</v>
      </c>
      <c r="S32">
        <f t="shared" si="22"/>
        <v>0</v>
      </c>
      <c r="T32">
        <f t="shared" si="23"/>
        <v>0</v>
      </c>
    </row>
    <row r="33" spans="2:20" ht="12.75">
      <c r="B33" t="s">
        <v>40</v>
      </c>
      <c r="C33">
        <v>20000</v>
      </c>
      <c r="E33">
        <v>1</v>
      </c>
      <c r="M33">
        <f t="shared" si="16"/>
        <v>0</v>
      </c>
      <c r="N33">
        <f t="shared" si="17"/>
        <v>0</v>
      </c>
      <c r="O33">
        <f t="shared" si="18"/>
        <v>0</v>
      </c>
      <c r="P33">
        <f t="shared" si="19"/>
        <v>0</v>
      </c>
      <c r="Q33">
        <f t="shared" si="20"/>
        <v>0</v>
      </c>
      <c r="R33">
        <f t="shared" si="21"/>
        <v>0</v>
      </c>
      <c r="S33">
        <f t="shared" si="22"/>
        <v>0</v>
      </c>
      <c r="T33">
        <f t="shared" si="23"/>
        <v>0</v>
      </c>
    </row>
    <row r="34" spans="2:20" ht="12.75">
      <c r="B34" t="s">
        <v>41</v>
      </c>
      <c r="C34">
        <v>7500</v>
      </c>
      <c r="E34">
        <v>1</v>
      </c>
      <c r="M34">
        <f t="shared" si="16"/>
        <v>0</v>
      </c>
      <c r="N34">
        <f t="shared" si="17"/>
        <v>0</v>
      </c>
      <c r="O34">
        <f t="shared" si="18"/>
        <v>0</v>
      </c>
      <c r="P34">
        <f t="shared" si="19"/>
        <v>0</v>
      </c>
      <c r="Q34">
        <f t="shared" si="20"/>
        <v>0</v>
      </c>
      <c r="R34">
        <f t="shared" si="21"/>
        <v>0</v>
      </c>
      <c r="S34">
        <f t="shared" si="22"/>
        <v>0</v>
      </c>
      <c r="T34">
        <f t="shared" si="23"/>
        <v>0</v>
      </c>
    </row>
    <row r="35" spans="13:20" ht="12.75">
      <c r="M35">
        <f t="shared" si="16"/>
        <v>0</v>
      </c>
      <c r="N35">
        <f t="shared" si="17"/>
        <v>0</v>
      </c>
      <c r="O35">
        <f t="shared" si="18"/>
        <v>0</v>
      </c>
      <c r="P35">
        <f t="shared" si="19"/>
        <v>0</v>
      </c>
      <c r="Q35">
        <f t="shared" si="20"/>
        <v>0</v>
      </c>
      <c r="R35">
        <f t="shared" si="21"/>
        <v>0</v>
      </c>
      <c r="S35">
        <f t="shared" si="22"/>
        <v>0</v>
      </c>
      <c r="T35">
        <f t="shared" si="23"/>
        <v>0</v>
      </c>
    </row>
    <row r="36" spans="2:20" ht="12.75">
      <c r="B36" t="s">
        <v>42</v>
      </c>
      <c r="C36">
        <v>5000</v>
      </c>
      <c r="E36">
        <v>1</v>
      </c>
      <c r="M36">
        <f t="shared" si="16"/>
        <v>0</v>
      </c>
      <c r="N36">
        <f t="shared" si="17"/>
        <v>0</v>
      </c>
      <c r="O36">
        <f t="shared" si="18"/>
        <v>0</v>
      </c>
      <c r="P36">
        <f t="shared" si="19"/>
        <v>0</v>
      </c>
      <c r="Q36">
        <f t="shared" si="20"/>
        <v>0</v>
      </c>
      <c r="R36">
        <f t="shared" si="21"/>
        <v>0</v>
      </c>
      <c r="S36">
        <f t="shared" si="22"/>
        <v>0</v>
      </c>
      <c r="T36">
        <f t="shared" si="23"/>
        <v>0</v>
      </c>
    </row>
    <row r="37" spans="2:20" ht="12.75">
      <c r="B37" t="s">
        <v>43</v>
      </c>
      <c r="C37">
        <v>50000</v>
      </c>
      <c r="E37">
        <v>1</v>
      </c>
      <c r="M37">
        <f t="shared" si="16"/>
        <v>0</v>
      </c>
      <c r="N37">
        <f t="shared" si="17"/>
        <v>0</v>
      </c>
      <c r="O37">
        <f t="shared" si="18"/>
        <v>0</v>
      </c>
      <c r="P37">
        <f t="shared" si="19"/>
        <v>0</v>
      </c>
      <c r="Q37">
        <f t="shared" si="20"/>
        <v>0</v>
      </c>
      <c r="R37">
        <f t="shared" si="21"/>
        <v>0</v>
      </c>
      <c r="S37">
        <f t="shared" si="22"/>
        <v>0</v>
      </c>
      <c r="T37">
        <f t="shared" si="23"/>
        <v>0</v>
      </c>
    </row>
    <row r="38" spans="2:20" ht="12.75">
      <c r="B38" t="s">
        <v>44</v>
      </c>
      <c r="C38">
        <v>75000</v>
      </c>
      <c r="E38">
        <v>1</v>
      </c>
      <c r="M38">
        <f t="shared" si="16"/>
        <v>0</v>
      </c>
      <c r="N38">
        <f t="shared" si="17"/>
        <v>0</v>
      </c>
      <c r="O38">
        <f t="shared" si="18"/>
        <v>0</v>
      </c>
      <c r="P38">
        <f t="shared" si="19"/>
        <v>0</v>
      </c>
      <c r="Q38">
        <f t="shared" si="20"/>
        <v>0</v>
      </c>
      <c r="R38">
        <f t="shared" si="21"/>
        <v>0</v>
      </c>
      <c r="S38">
        <f t="shared" si="22"/>
        <v>0</v>
      </c>
      <c r="T38">
        <f t="shared" si="23"/>
        <v>0</v>
      </c>
    </row>
    <row r="39" spans="2:20" ht="12.75">
      <c r="B39" t="s">
        <v>45</v>
      </c>
      <c r="C39">
        <v>7500</v>
      </c>
      <c r="E39">
        <v>1</v>
      </c>
      <c r="M39">
        <f t="shared" si="16"/>
        <v>0</v>
      </c>
      <c r="N39">
        <f t="shared" si="17"/>
        <v>0</v>
      </c>
      <c r="O39">
        <f t="shared" si="18"/>
        <v>0</v>
      </c>
      <c r="P39">
        <f t="shared" si="19"/>
        <v>0</v>
      </c>
      <c r="Q39">
        <f t="shared" si="20"/>
        <v>0</v>
      </c>
      <c r="R39">
        <f t="shared" si="21"/>
        <v>0</v>
      </c>
      <c r="S39">
        <f t="shared" si="22"/>
        <v>0</v>
      </c>
      <c r="T39">
        <f t="shared" si="23"/>
        <v>0</v>
      </c>
    </row>
    <row r="40" spans="2:20" ht="12.75">
      <c r="B40" t="s">
        <v>46</v>
      </c>
      <c r="C40">
        <v>25000</v>
      </c>
      <c r="E40">
        <v>1</v>
      </c>
      <c r="M40">
        <f t="shared" si="16"/>
        <v>0</v>
      </c>
      <c r="N40">
        <f t="shared" si="17"/>
        <v>0</v>
      </c>
      <c r="O40">
        <f t="shared" si="18"/>
        <v>0</v>
      </c>
      <c r="P40">
        <f t="shared" si="19"/>
        <v>0</v>
      </c>
      <c r="Q40">
        <f t="shared" si="20"/>
        <v>0</v>
      </c>
      <c r="R40">
        <f t="shared" si="21"/>
        <v>0</v>
      </c>
      <c r="S40">
        <f t="shared" si="22"/>
        <v>0</v>
      </c>
      <c r="T40">
        <f t="shared" si="23"/>
        <v>0</v>
      </c>
    </row>
    <row r="41" spans="2:20" ht="12.75">
      <c r="B41" t="s">
        <v>47</v>
      </c>
      <c r="E41">
        <v>1</v>
      </c>
      <c r="M41">
        <f t="shared" si="16"/>
        <v>0</v>
      </c>
      <c r="N41">
        <f t="shared" si="17"/>
        <v>0</v>
      </c>
      <c r="O41">
        <f t="shared" si="18"/>
        <v>0</v>
      </c>
      <c r="P41">
        <f t="shared" si="19"/>
        <v>0</v>
      </c>
      <c r="Q41">
        <f t="shared" si="20"/>
        <v>0</v>
      </c>
      <c r="R41">
        <f t="shared" si="21"/>
        <v>0</v>
      </c>
      <c r="S41">
        <f t="shared" si="22"/>
        <v>0</v>
      </c>
      <c r="T41">
        <f t="shared" si="23"/>
        <v>0</v>
      </c>
    </row>
    <row r="42" spans="2:20" ht="12.75">
      <c r="B42" t="s">
        <v>48</v>
      </c>
      <c r="C42">
        <v>70000</v>
      </c>
      <c r="E42">
        <v>1</v>
      </c>
      <c r="M42">
        <f t="shared" si="16"/>
        <v>0</v>
      </c>
      <c r="N42">
        <f t="shared" si="17"/>
        <v>0</v>
      </c>
      <c r="O42">
        <f t="shared" si="18"/>
        <v>0</v>
      </c>
      <c r="P42">
        <f t="shared" si="19"/>
        <v>0</v>
      </c>
      <c r="Q42">
        <f t="shared" si="20"/>
        <v>0</v>
      </c>
      <c r="R42">
        <f t="shared" si="21"/>
        <v>0</v>
      </c>
      <c r="S42">
        <f t="shared" si="22"/>
        <v>0</v>
      </c>
      <c r="T42">
        <f t="shared" si="23"/>
        <v>0</v>
      </c>
    </row>
    <row r="43" spans="2:20" ht="12.75">
      <c r="B43" t="s">
        <v>49</v>
      </c>
      <c r="C43">
        <v>40000</v>
      </c>
      <c r="E43">
        <v>1</v>
      </c>
      <c r="M43">
        <f t="shared" si="16"/>
        <v>0</v>
      </c>
      <c r="N43">
        <f t="shared" si="17"/>
        <v>0</v>
      </c>
      <c r="O43">
        <f t="shared" si="18"/>
        <v>0</v>
      </c>
      <c r="P43">
        <f t="shared" si="19"/>
        <v>0</v>
      </c>
      <c r="Q43">
        <f t="shared" si="20"/>
        <v>0</v>
      </c>
      <c r="R43">
        <f t="shared" si="21"/>
        <v>0</v>
      </c>
      <c r="S43">
        <f t="shared" si="22"/>
        <v>0</v>
      </c>
      <c r="T43">
        <f t="shared" si="23"/>
        <v>0</v>
      </c>
    </row>
    <row r="44" spans="2:20" ht="12.75">
      <c r="B44" t="s">
        <v>50</v>
      </c>
      <c r="C44">
        <v>15000</v>
      </c>
      <c r="E44">
        <v>1</v>
      </c>
      <c r="M44">
        <f t="shared" si="16"/>
        <v>0</v>
      </c>
      <c r="N44">
        <f t="shared" si="17"/>
        <v>0</v>
      </c>
      <c r="O44">
        <f t="shared" si="18"/>
        <v>0</v>
      </c>
      <c r="P44">
        <f t="shared" si="19"/>
        <v>0</v>
      </c>
      <c r="Q44">
        <f t="shared" si="20"/>
        <v>0</v>
      </c>
      <c r="R44">
        <f t="shared" si="21"/>
        <v>0</v>
      </c>
      <c r="S44">
        <f t="shared" si="22"/>
        <v>0</v>
      </c>
      <c r="T44">
        <f t="shared" si="23"/>
        <v>0</v>
      </c>
    </row>
    <row r="45" spans="2:20" ht="12.75">
      <c r="B45" t="s">
        <v>51</v>
      </c>
      <c r="C45">
        <v>40000</v>
      </c>
      <c r="E45">
        <v>1</v>
      </c>
      <c r="M45">
        <f t="shared" si="16"/>
        <v>0</v>
      </c>
      <c r="N45">
        <f t="shared" si="17"/>
        <v>0</v>
      </c>
      <c r="O45">
        <f t="shared" si="18"/>
        <v>0</v>
      </c>
      <c r="P45">
        <f t="shared" si="19"/>
        <v>0</v>
      </c>
      <c r="Q45">
        <f t="shared" si="20"/>
        <v>0</v>
      </c>
      <c r="R45">
        <f t="shared" si="21"/>
        <v>0</v>
      </c>
      <c r="S45">
        <f t="shared" si="22"/>
        <v>0</v>
      </c>
      <c r="T45">
        <f t="shared" si="23"/>
        <v>0</v>
      </c>
    </row>
    <row r="46" spans="2:20" ht="12.75">
      <c r="B46" t="s">
        <v>52</v>
      </c>
      <c r="C46">
        <v>50000</v>
      </c>
      <c r="E46">
        <v>1</v>
      </c>
      <c r="M46">
        <f t="shared" si="16"/>
        <v>0</v>
      </c>
      <c r="N46">
        <f t="shared" si="17"/>
        <v>0</v>
      </c>
      <c r="O46">
        <f t="shared" si="18"/>
        <v>0</v>
      </c>
      <c r="P46">
        <f t="shared" si="19"/>
        <v>0</v>
      </c>
      <c r="Q46">
        <f t="shared" si="20"/>
        <v>0</v>
      </c>
      <c r="R46">
        <f t="shared" si="21"/>
        <v>0</v>
      </c>
      <c r="S46">
        <f t="shared" si="22"/>
        <v>0</v>
      </c>
      <c r="T46">
        <f t="shared" si="23"/>
        <v>0</v>
      </c>
    </row>
    <row r="47" spans="2:20" ht="12.75">
      <c r="B47" t="s">
        <v>53</v>
      </c>
      <c r="C47">
        <v>5000</v>
      </c>
      <c r="E47">
        <v>1</v>
      </c>
      <c r="M47">
        <f t="shared" si="16"/>
        <v>0</v>
      </c>
      <c r="N47">
        <f t="shared" si="17"/>
        <v>0</v>
      </c>
      <c r="P47">
        <f t="shared" si="19"/>
        <v>0</v>
      </c>
      <c r="Q47">
        <f t="shared" si="20"/>
        <v>0</v>
      </c>
      <c r="R47">
        <f t="shared" si="21"/>
        <v>0</v>
      </c>
      <c r="S47">
        <f t="shared" si="22"/>
        <v>0</v>
      </c>
      <c r="T47">
        <f t="shared" si="23"/>
        <v>0</v>
      </c>
    </row>
    <row r="48" spans="2:20" ht="12.75">
      <c r="B48" t="s">
        <v>54</v>
      </c>
      <c r="C48">
        <v>10000</v>
      </c>
      <c r="E48">
        <v>1</v>
      </c>
      <c r="M48">
        <f t="shared" si="16"/>
        <v>0</v>
      </c>
      <c r="N48">
        <f t="shared" si="17"/>
        <v>0</v>
      </c>
      <c r="P48">
        <f t="shared" si="19"/>
        <v>0</v>
      </c>
      <c r="Q48">
        <f t="shared" si="20"/>
        <v>0</v>
      </c>
      <c r="R48">
        <f t="shared" si="21"/>
        <v>0</v>
      </c>
      <c r="S48">
        <f t="shared" si="22"/>
        <v>0</v>
      </c>
      <c r="T48">
        <f t="shared" si="23"/>
        <v>0</v>
      </c>
    </row>
    <row r="49" spans="2:20" ht="12.75">
      <c r="B49" t="s">
        <v>55</v>
      </c>
      <c r="C49">
        <v>8000</v>
      </c>
      <c r="E49">
        <v>1</v>
      </c>
      <c r="M49">
        <f t="shared" si="16"/>
        <v>0</v>
      </c>
      <c r="N49">
        <f t="shared" si="17"/>
        <v>0</v>
      </c>
      <c r="P49">
        <f t="shared" si="19"/>
        <v>0</v>
      </c>
      <c r="Q49">
        <f t="shared" si="20"/>
        <v>0</v>
      </c>
      <c r="R49">
        <f t="shared" si="21"/>
        <v>0</v>
      </c>
      <c r="S49">
        <f t="shared" si="22"/>
        <v>0</v>
      </c>
      <c r="T49">
        <f t="shared" si="23"/>
        <v>0</v>
      </c>
    </row>
    <row r="50" spans="2:20" ht="12.75">
      <c r="B50" t="s">
        <v>56</v>
      </c>
      <c r="C50">
        <v>400000</v>
      </c>
      <c r="E50">
        <v>1</v>
      </c>
      <c r="M50">
        <f t="shared" si="16"/>
        <v>0</v>
      </c>
      <c r="N50">
        <f t="shared" si="17"/>
        <v>0</v>
      </c>
      <c r="P50">
        <f t="shared" si="19"/>
        <v>0</v>
      </c>
      <c r="Q50">
        <f t="shared" si="20"/>
        <v>0</v>
      </c>
      <c r="R50">
        <f t="shared" si="21"/>
        <v>0</v>
      </c>
      <c r="S50">
        <f t="shared" si="22"/>
        <v>0</v>
      </c>
      <c r="T50">
        <f t="shared" si="23"/>
        <v>0</v>
      </c>
    </row>
    <row r="51" spans="2:20" ht="12.75">
      <c r="B51" t="s">
        <v>57</v>
      </c>
      <c r="C51">
        <v>30000</v>
      </c>
      <c r="E51">
        <v>1</v>
      </c>
      <c r="M51">
        <f t="shared" si="16"/>
        <v>0</v>
      </c>
      <c r="N51">
        <f t="shared" si="17"/>
        <v>0</v>
      </c>
      <c r="P51">
        <f t="shared" si="19"/>
        <v>0</v>
      </c>
      <c r="Q51">
        <f t="shared" si="20"/>
        <v>0</v>
      </c>
      <c r="R51">
        <f t="shared" si="21"/>
        <v>0</v>
      </c>
      <c r="S51">
        <f t="shared" si="22"/>
        <v>0</v>
      </c>
      <c r="T51">
        <f t="shared" si="23"/>
        <v>0</v>
      </c>
    </row>
    <row r="52" spans="2:20" ht="12.75">
      <c r="B52" t="s">
        <v>58</v>
      </c>
      <c r="C52">
        <v>3000</v>
      </c>
      <c r="E52">
        <v>1</v>
      </c>
      <c r="M52">
        <f t="shared" si="16"/>
        <v>0</v>
      </c>
      <c r="N52">
        <f t="shared" si="17"/>
        <v>0</v>
      </c>
      <c r="P52">
        <f t="shared" si="19"/>
        <v>0</v>
      </c>
      <c r="Q52">
        <f t="shared" si="20"/>
        <v>0</v>
      </c>
      <c r="R52">
        <f t="shared" si="21"/>
        <v>0</v>
      </c>
      <c r="S52">
        <f t="shared" si="22"/>
        <v>0</v>
      </c>
      <c r="T52">
        <f t="shared" si="23"/>
        <v>0</v>
      </c>
    </row>
    <row r="53" spans="2:20" ht="12.75">
      <c r="B53" t="s">
        <v>59</v>
      </c>
      <c r="C53">
        <v>300000</v>
      </c>
      <c r="E53">
        <v>1</v>
      </c>
      <c r="M53">
        <f t="shared" si="16"/>
        <v>0</v>
      </c>
      <c r="N53">
        <f t="shared" si="17"/>
        <v>0</v>
      </c>
      <c r="P53">
        <f t="shared" si="19"/>
        <v>0</v>
      </c>
      <c r="Q53">
        <f t="shared" si="20"/>
        <v>0</v>
      </c>
      <c r="R53">
        <f t="shared" si="21"/>
        <v>0</v>
      </c>
      <c r="S53">
        <f t="shared" si="22"/>
        <v>0</v>
      </c>
      <c r="T53">
        <f t="shared" si="23"/>
        <v>0</v>
      </c>
    </row>
    <row r="54" spans="2:20" ht="12.75">
      <c r="B54" t="s">
        <v>60</v>
      </c>
      <c r="C54">
        <v>20000</v>
      </c>
      <c r="E54">
        <v>1</v>
      </c>
      <c r="M54">
        <f t="shared" si="16"/>
        <v>0</v>
      </c>
      <c r="N54">
        <f t="shared" si="17"/>
        <v>0</v>
      </c>
      <c r="P54">
        <f t="shared" si="19"/>
        <v>0</v>
      </c>
      <c r="Q54">
        <f t="shared" si="20"/>
        <v>0</v>
      </c>
      <c r="R54">
        <f t="shared" si="21"/>
        <v>0</v>
      </c>
      <c r="S54">
        <f t="shared" si="22"/>
        <v>0</v>
      </c>
      <c r="T54">
        <f t="shared" si="23"/>
        <v>0</v>
      </c>
    </row>
    <row r="55" spans="13:20" ht="12.75">
      <c r="M55">
        <f t="shared" si="16"/>
        <v>0</v>
      </c>
      <c r="N55">
        <f t="shared" si="17"/>
        <v>0</v>
      </c>
      <c r="O55">
        <f aca="true" t="shared" si="24" ref="O55:O87">$A55*E55</f>
        <v>0</v>
      </c>
      <c r="P55">
        <f t="shared" si="19"/>
        <v>0</v>
      </c>
      <c r="Q55">
        <f t="shared" si="20"/>
        <v>0</v>
      </c>
      <c r="R55">
        <f t="shared" si="21"/>
        <v>0</v>
      </c>
      <c r="S55">
        <f t="shared" si="22"/>
        <v>0</v>
      </c>
      <c r="T55">
        <f t="shared" si="23"/>
        <v>0</v>
      </c>
    </row>
    <row r="56" spans="2:20" ht="12.75">
      <c r="B56" t="s">
        <v>61</v>
      </c>
      <c r="C56">
        <v>0.1</v>
      </c>
      <c r="M56">
        <f aca="true" t="shared" si="25" ref="M56:M85">A56*C56*$L$2</f>
        <v>0</v>
      </c>
      <c r="N56">
        <f t="shared" si="17"/>
        <v>0</v>
      </c>
      <c r="O56">
        <f t="shared" si="24"/>
        <v>0</v>
      </c>
      <c r="P56">
        <f t="shared" si="19"/>
        <v>0</v>
      </c>
      <c r="Q56">
        <f t="shared" si="20"/>
        <v>0</v>
      </c>
      <c r="R56">
        <f t="shared" si="21"/>
        <v>0</v>
      </c>
      <c r="S56">
        <f t="shared" si="22"/>
        <v>0</v>
      </c>
      <c r="T56">
        <f t="shared" si="23"/>
        <v>0</v>
      </c>
    </row>
    <row r="57" spans="2:20" ht="12.75">
      <c r="B57" t="s">
        <v>62</v>
      </c>
      <c r="C57">
        <v>0.1</v>
      </c>
      <c r="M57">
        <f t="shared" si="25"/>
        <v>0</v>
      </c>
      <c r="N57">
        <f t="shared" si="17"/>
        <v>0</v>
      </c>
      <c r="O57">
        <f t="shared" si="24"/>
        <v>0</v>
      </c>
      <c r="P57">
        <f t="shared" si="19"/>
        <v>0</v>
      </c>
      <c r="Q57">
        <f t="shared" si="20"/>
        <v>0</v>
      </c>
      <c r="R57">
        <f t="shared" si="21"/>
        <v>0</v>
      </c>
      <c r="S57">
        <f t="shared" si="22"/>
        <v>0</v>
      </c>
      <c r="T57">
        <f t="shared" si="23"/>
        <v>0</v>
      </c>
    </row>
    <row r="58" spans="2:20" ht="12.75">
      <c r="B58" t="s">
        <v>63</v>
      </c>
      <c r="C58">
        <v>0.1</v>
      </c>
      <c r="M58">
        <f t="shared" si="25"/>
        <v>0</v>
      </c>
      <c r="N58">
        <f t="shared" si="17"/>
        <v>0</v>
      </c>
      <c r="O58">
        <f t="shared" si="24"/>
        <v>0</v>
      </c>
      <c r="P58">
        <f t="shared" si="19"/>
        <v>0</v>
      </c>
      <c r="Q58">
        <f t="shared" si="20"/>
        <v>0</v>
      </c>
      <c r="R58">
        <f t="shared" si="21"/>
        <v>0</v>
      </c>
      <c r="S58">
        <f t="shared" si="22"/>
        <v>0</v>
      </c>
      <c r="T58">
        <f t="shared" si="23"/>
        <v>0</v>
      </c>
    </row>
    <row r="59" spans="2:20" ht="12.75">
      <c r="B59" t="s">
        <v>64</v>
      </c>
      <c r="C59">
        <v>0.1</v>
      </c>
      <c r="M59">
        <f t="shared" si="25"/>
        <v>0</v>
      </c>
      <c r="N59">
        <f t="shared" si="17"/>
        <v>0</v>
      </c>
      <c r="O59">
        <f t="shared" si="24"/>
        <v>0</v>
      </c>
      <c r="P59">
        <f t="shared" si="19"/>
        <v>0</v>
      </c>
      <c r="Q59">
        <f t="shared" si="20"/>
        <v>0</v>
      </c>
      <c r="R59">
        <f t="shared" si="21"/>
        <v>0</v>
      </c>
      <c r="S59">
        <f t="shared" si="22"/>
        <v>0</v>
      </c>
      <c r="T59">
        <f t="shared" si="23"/>
        <v>0</v>
      </c>
    </row>
    <row r="60" spans="2:20" ht="12.75">
      <c r="B60" t="s">
        <v>65</v>
      </c>
      <c r="C60">
        <v>0.2</v>
      </c>
      <c r="M60">
        <f t="shared" si="25"/>
        <v>0</v>
      </c>
      <c r="N60">
        <f t="shared" si="17"/>
        <v>0</v>
      </c>
      <c r="O60">
        <f t="shared" si="24"/>
        <v>0</v>
      </c>
      <c r="P60">
        <f t="shared" si="19"/>
        <v>0</v>
      </c>
      <c r="Q60">
        <f t="shared" si="20"/>
        <v>0</v>
      </c>
      <c r="R60">
        <f t="shared" si="21"/>
        <v>0</v>
      </c>
      <c r="S60">
        <f t="shared" si="22"/>
        <v>0</v>
      </c>
      <c r="T60">
        <f t="shared" si="23"/>
        <v>0</v>
      </c>
    </row>
    <row r="61" spans="2:20" ht="12.75">
      <c r="B61" t="s">
        <v>66</v>
      </c>
      <c r="C61">
        <v>0.1</v>
      </c>
      <c r="M61">
        <f t="shared" si="25"/>
        <v>0</v>
      </c>
      <c r="N61">
        <f t="shared" si="17"/>
        <v>0</v>
      </c>
      <c r="O61">
        <f t="shared" si="24"/>
        <v>0</v>
      </c>
      <c r="P61">
        <f t="shared" si="19"/>
        <v>0</v>
      </c>
      <c r="Q61">
        <f t="shared" si="20"/>
        <v>0</v>
      </c>
      <c r="R61">
        <f t="shared" si="21"/>
        <v>0</v>
      </c>
      <c r="S61">
        <f t="shared" si="22"/>
        <v>0</v>
      </c>
      <c r="T61">
        <f t="shared" si="23"/>
        <v>0</v>
      </c>
    </row>
    <row r="62" spans="2:20" ht="12.75">
      <c r="B62" t="s">
        <v>67</v>
      </c>
      <c r="C62">
        <v>0.2</v>
      </c>
      <c r="D62">
        <v>2</v>
      </c>
      <c r="E62">
        <v>-1</v>
      </c>
      <c r="M62">
        <f t="shared" si="25"/>
        <v>0</v>
      </c>
      <c r="N62">
        <f t="shared" si="17"/>
        <v>0</v>
      </c>
      <c r="O62">
        <f t="shared" si="24"/>
        <v>0</v>
      </c>
      <c r="P62">
        <f t="shared" si="19"/>
        <v>0</v>
      </c>
      <c r="Q62">
        <f t="shared" si="20"/>
        <v>0</v>
      </c>
      <c r="R62">
        <f t="shared" si="21"/>
        <v>0</v>
      </c>
      <c r="S62">
        <f t="shared" si="22"/>
        <v>0</v>
      </c>
      <c r="T62">
        <f t="shared" si="23"/>
        <v>0</v>
      </c>
    </row>
    <row r="63" spans="2:20" ht="12.75">
      <c r="B63" t="s">
        <v>68</v>
      </c>
      <c r="C63">
        <v>0.05</v>
      </c>
      <c r="M63">
        <f t="shared" si="25"/>
        <v>0</v>
      </c>
      <c r="N63">
        <f t="shared" si="17"/>
        <v>0</v>
      </c>
      <c r="O63">
        <f t="shared" si="24"/>
        <v>0</v>
      </c>
      <c r="P63">
        <f t="shared" si="19"/>
        <v>0</v>
      </c>
      <c r="Q63">
        <f t="shared" si="20"/>
        <v>0</v>
      </c>
      <c r="R63">
        <f t="shared" si="21"/>
        <v>0</v>
      </c>
      <c r="S63">
        <f t="shared" si="22"/>
        <v>0</v>
      </c>
      <c r="T63">
        <f t="shared" si="23"/>
        <v>0</v>
      </c>
    </row>
    <row r="64" spans="2:20" ht="12.75">
      <c r="B64" t="s">
        <v>69</v>
      </c>
      <c r="C64">
        <v>0.1</v>
      </c>
      <c r="M64">
        <f t="shared" si="25"/>
        <v>0</v>
      </c>
      <c r="N64">
        <f t="shared" si="17"/>
        <v>0</v>
      </c>
      <c r="O64">
        <f t="shared" si="24"/>
        <v>0</v>
      </c>
      <c r="P64">
        <f t="shared" si="19"/>
        <v>0</v>
      </c>
      <c r="Q64">
        <f t="shared" si="20"/>
        <v>0</v>
      </c>
      <c r="R64">
        <f t="shared" si="21"/>
        <v>0</v>
      </c>
      <c r="S64">
        <f t="shared" si="22"/>
        <v>0</v>
      </c>
      <c r="T64">
        <f t="shared" si="23"/>
        <v>0</v>
      </c>
    </row>
    <row r="65" spans="2:20" ht="12.75">
      <c r="B65" t="s">
        <v>70</v>
      </c>
      <c r="C65">
        <v>0.05</v>
      </c>
      <c r="M65">
        <f t="shared" si="25"/>
        <v>0</v>
      </c>
      <c r="N65">
        <f t="shared" si="17"/>
        <v>0</v>
      </c>
      <c r="O65">
        <f t="shared" si="24"/>
        <v>0</v>
      </c>
      <c r="P65">
        <f t="shared" si="19"/>
        <v>0</v>
      </c>
      <c r="Q65">
        <f t="shared" si="20"/>
        <v>0</v>
      </c>
      <c r="R65">
        <f t="shared" si="21"/>
        <v>0</v>
      </c>
      <c r="S65">
        <f t="shared" si="22"/>
        <v>0</v>
      </c>
      <c r="T65">
        <f t="shared" si="23"/>
        <v>0</v>
      </c>
    </row>
    <row r="66" spans="2:20" ht="12.75">
      <c r="B66" t="s">
        <v>71</v>
      </c>
      <c r="C66">
        <v>0.2</v>
      </c>
      <c r="E66">
        <v>5</v>
      </c>
      <c r="M66">
        <f t="shared" si="25"/>
        <v>0</v>
      </c>
      <c r="N66">
        <f t="shared" si="17"/>
        <v>0</v>
      </c>
      <c r="O66">
        <f t="shared" si="24"/>
        <v>0</v>
      </c>
      <c r="P66">
        <f t="shared" si="19"/>
        <v>0</v>
      </c>
      <c r="Q66">
        <f t="shared" si="20"/>
        <v>0</v>
      </c>
      <c r="R66">
        <f t="shared" si="21"/>
        <v>0</v>
      </c>
      <c r="S66">
        <f t="shared" si="22"/>
        <v>0</v>
      </c>
      <c r="T66">
        <f t="shared" si="23"/>
        <v>0</v>
      </c>
    </row>
    <row r="67" spans="2:20" ht="12.75">
      <c r="B67" t="s">
        <v>72</v>
      </c>
      <c r="C67">
        <v>0.2</v>
      </c>
      <c r="M67">
        <f t="shared" si="25"/>
        <v>0</v>
      </c>
      <c r="N67">
        <f t="shared" si="17"/>
        <v>0</v>
      </c>
      <c r="O67">
        <f t="shared" si="24"/>
        <v>0</v>
      </c>
      <c r="P67">
        <f t="shared" si="19"/>
        <v>0</v>
      </c>
      <c r="Q67">
        <f t="shared" si="20"/>
        <v>0</v>
      </c>
      <c r="R67">
        <f t="shared" si="21"/>
        <v>0</v>
      </c>
      <c r="S67">
        <f t="shared" si="22"/>
        <v>0</v>
      </c>
      <c r="T67">
        <f t="shared" si="23"/>
        <v>0</v>
      </c>
    </row>
    <row r="68" spans="2:20" ht="12.75">
      <c r="B68" t="s">
        <v>73</v>
      </c>
      <c r="C68">
        <v>0.1</v>
      </c>
      <c r="M68">
        <f t="shared" si="25"/>
        <v>0</v>
      </c>
      <c r="N68">
        <f t="shared" si="17"/>
        <v>0</v>
      </c>
      <c r="O68">
        <f t="shared" si="24"/>
        <v>0</v>
      </c>
      <c r="P68">
        <f t="shared" si="19"/>
        <v>0</v>
      </c>
      <c r="Q68">
        <f t="shared" si="20"/>
        <v>0</v>
      </c>
      <c r="R68">
        <f t="shared" si="21"/>
        <v>0</v>
      </c>
      <c r="S68">
        <f t="shared" si="22"/>
        <v>0</v>
      </c>
      <c r="T68">
        <f t="shared" si="23"/>
        <v>0</v>
      </c>
    </row>
    <row r="69" spans="2:20" ht="12.75">
      <c r="B69" t="s">
        <v>74</v>
      </c>
      <c r="C69">
        <v>0.1</v>
      </c>
      <c r="M69">
        <f t="shared" si="25"/>
        <v>0</v>
      </c>
      <c r="N69">
        <f t="shared" si="17"/>
        <v>0</v>
      </c>
      <c r="O69">
        <f t="shared" si="24"/>
        <v>0</v>
      </c>
      <c r="P69">
        <f t="shared" si="19"/>
        <v>0</v>
      </c>
      <c r="Q69">
        <f t="shared" si="20"/>
        <v>0</v>
      </c>
      <c r="R69">
        <f t="shared" si="21"/>
        <v>0</v>
      </c>
      <c r="S69">
        <f t="shared" si="22"/>
        <v>0</v>
      </c>
      <c r="T69">
        <f t="shared" si="23"/>
        <v>0</v>
      </c>
    </row>
    <row r="70" spans="2:20" ht="12.75">
      <c r="B70" t="s">
        <v>75</v>
      </c>
      <c r="C70">
        <v>0.1</v>
      </c>
      <c r="D70">
        <v>-1</v>
      </c>
      <c r="I70">
        <v>1</v>
      </c>
      <c r="M70">
        <f t="shared" si="25"/>
        <v>0</v>
      </c>
      <c r="N70">
        <f t="shared" si="17"/>
        <v>0</v>
      </c>
      <c r="O70">
        <f t="shared" si="24"/>
        <v>0</v>
      </c>
      <c r="P70">
        <f t="shared" si="19"/>
        <v>0</v>
      </c>
      <c r="Q70">
        <f t="shared" si="20"/>
        <v>0</v>
      </c>
      <c r="R70">
        <f t="shared" si="21"/>
        <v>0</v>
      </c>
      <c r="S70">
        <f t="shared" si="22"/>
        <v>0</v>
      </c>
      <c r="T70">
        <f t="shared" si="23"/>
        <v>0</v>
      </c>
    </row>
    <row r="71" spans="2:20" ht="12.75">
      <c r="B71" t="s">
        <v>76</v>
      </c>
      <c r="C71">
        <v>0.05</v>
      </c>
      <c r="M71">
        <f t="shared" si="25"/>
        <v>0</v>
      </c>
      <c r="N71">
        <f t="shared" si="17"/>
        <v>0</v>
      </c>
      <c r="O71">
        <f t="shared" si="24"/>
        <v>0</v>
      </c>
      <c r="P71">
        <f t="shared" si="19"/>
        <v>0</v>
      </c>
      <c r="Q71">
        <f t="shared" si="20"/>
        <v>0</v>
      </c>
      <c r="R71">
        <f t="shared" si="21"/>
        <v>0</v>
      </c>
      <c r="S71">
        <f t="shared" si="22"/>
        <v>0</v>
      </c>
      <c r="T71">
        <f t="shared" si="23"/>
        <v>0</v>
      </c>
    </row>
    <row r="72" spans="2:20" ht="12.75">
      <c r="B72" t="s">
        <v>77</v>
      </c>
      <c r="C72">
        <v>0.1</v>
      </c>
      <c r="M72">
        <f t="shared" si="25"/>
        <v>0</v>
      </c>
      <c r="N72">
        <f t="shared" si="17"/>
        <v>0</v>
      </c>
      <c r="O72">
        <f t="shared" si="24"/>
        <v>0</v>
      </c>
      <c r="P72">
        <f t="shared" si="19"/>
        <v>0</v>
      </c>
      <c r="Q72">
        <f t="shared" si="20"/>
        <v>0</v>
      </c>
      <c r="R72">
        <f t="shared" si="21"/>
        <v>0</v>
      </c>
      <c r="S72">
        <f t="shared" si="22"/>
        <v>0</v>
      </c>
      <c r="T72">
        <f t="shared" si="23"/>
        <v>0</v>
      </c>
    </row>
    <row r="73" spans="2:20" ht="12.75">
      <c r="B73" t="s">
        <v>78</v>
      </c>
      <c r="C73">
        <v>0.1</v>
      </c>
      <c r="M73">
        <f t="shared" si="25"/>
        <v>0</v>
      </c>
      <c r="N73">
        <f t="shared" si="17"/>
        <v>0</v>
      </c>
      <c r="O73">
        <f t="shared" si="24"/>
        <v>0</v>
      </c>
      <c r="P73">
        <f t="shared" si="19"/>
        <v>0</v>
      </c>
      <c r="Q73">
        <f t="shared" si="20"/>
        <v>0</v>
      </c>
      <c r="R73">
        <f t="shared" si="21"/>
        <v>0</v>
      </c>
      <c r="S73">
        <f t="shared" si="22"/>
        <v>0</v>
      </c>
      <c r="T73">
        <f t="shared" si="23"/>
        <v>0</v>
      </c>
    </row>
    <row r="74" spans="2:20" ht="12.75">
      <c r="B74" t="s">
        <v>79</v>
      </c>
      <c r="C74">
        <v>0.05</v>
      </c>
      <c r="M74">
        <f t="shared" si="25"/>
        <v>0</v>
      </c>
      <c r="N74">
        <f t="shared" si="17"/>
        <v>0</v>
      </c>
      <c r="O74">
        <f t="shared" si="24"/>
        <v>0</v>
      </c>
      <c r="P74">
        <f t="shared" si="19"/>
        <v>0</v>
      </c>
      <c r="Q74">
        <f t="shared" si="20"/>
        <v>0</v>
      </c>
      <c r="R74">
        <f t="shared" si="21"/>
        <v>0</v>
      </c>
      <c r="S74">
        <f t="shared" si="22"/>
        <v>0</v>
      </c>
      <c r="T74">
        <f t="shared" si="23"/>
        <v>0</v>
      </c>
    </row>
    <row r="75" spans="2:20" ht="12.75">
      <c r="B75" t="s">
        <v>80</v>
      </c>
      <c r="C75">
        <v>0.1</v>
      </c>
      <c r="G75">
        <v>1</v>
      </c>
      <c r="M75">
        <f t="shared" si="25"/>
        <v>0</v>
      </c>
      <c r="N75">
        <f t="shared" si="17"/>
        <v>0</v>
      </c>
      <c r="O75">
        <f t="shared" si="24"/>
        <v>0</v>
      </c>
      <c r="P75">
        <f t="shared" si="19"/>
        <v>0</v>
      </c>
      <c r="Q75">
        <f t="shared" si="20"/>
        <v>0</v>
      </c>
      <c r="R75">
        <f t="shared" si="21"/>
        <v>0</v>
      </c>
      <c r="S75">
        <f t="shared" si="22"/>
        <v>0</v>
      </c>
      <c r="T75">
        <f t="shared" si="23"/>
        <v>0</v>
      </c>
    </row>
    <row r="76" spans="2:20" ht="12.75">
      <c r="B76" t="s">
        <v>81</v>
      </c>
      <c r="C76">
        <v>0.1</v>
      </c>
      <c r="M76">
        <f t="shared" si="25"/>
        <v>0</v>
      </c>
      <c r="N76">
        <f t="shared" si="17"/>
        <v>0</v>
      </c>
      <c r="O76">
        <f t="shared" si="24"/>
        <v>0</v>
      </c>
      <c r="P76">
        <f t="shared" si="19"/>
        <v>0</v>
      </c>
      <c r="Q76">
        <f t="shared" si="20"/>
        <v>0</v>
      </c>
      <c r="R76">
        <f t="shared" si="21"/>
        <v>0</v>
      </c>
      <c r="S76">
        <f t="shared" si="22"/>
        <v>0</v>
      </c>
      <c r="T76">
        <f t="shared" si="23"/>
        <v>0</v>
      </c>
    </row>
    <row r="77" spans="2:20" ht="12.75">
      <c r="B77" t="s">
        <v>82</v>
      </c>
      <c r="C77">
        <v>0.1</v>
      </c>
      <c r="M77">
        <f t="shared" si="25"/>
        <v>0</v>
      </c>
      <c r="N77">
        <f t="shared" si="17"/>
        <v>0</v>
      </c>
      <c r="O77">
        <f t="shared" si="24"/>
        <v>0</v>
      </c>
      <c r="P77">
        <f t="shared" si="19"/>
        <v>0</v>
      </c>
      <c r="Q77">
        <f t="shared" si="20"/>
        <v>0</v>
      </c>
      <c r="R77">
        <f t="shared" si="21"/>
        <v>0</v>
      </c>
      <c r="S77">
        <f t="shared" si="22"/>
        <v>0</v>
      </c>
      <c r="T77">
        <f t="shared" si="23"/>
        <v>0</v>
      </c>
    </row>
    <row r="78" spans="2:20" ht="12.75">
      <c r="B78" t="s">
        <v>83</v>
      </c>
      <c r="C78">
        <v>0.30000000000000004</v>
      </c>
      <c r="M78">
        <f t="shared" si="25"/>
        <v>0</v>
      </c>
      <c r="N78">
        <f t="shared" si="17"/>
        <v>0</v>
      </c>
      <c r="O78">
        <f t="shared" si="24"/>
        <v>0</v>
      </c>
      <c r="P78">
        <f t="shared" si="19"/>
        <v>0</v>
      </c>
      <c r="Q78">
        <f t="shared" si="20"/>
        <v>0</v>
      </c>
      <c r="R78">
        <f t="shared" si="21"/>
        <v>0</v>
      </c>
      <c r="S78">
        <f t="shared" si="22"/>
        <v>0</v>
      </c>
      <c r="T78">
        <f t="shared" si="23"/>
        <v>0</v>
      </c>
    </row>
    <row r="79" spans="2:20" ht="12.75">
      <c r="B79" t="s">
        <v>84</v>
      </c>
      <c r="C79">
        <v>0.2</v>
      </c>
      <c r="M79">
        <f t="shared" si="25"/>
        <v>0</v>
      </c>
      <c r="N79">
        <f t="shared" si="17"/>
        <v>0</v>
      </c>
      <c r="O79">
        <f t="shared" si="24"/>
        <v>0</v>
      </c>
      <c r="P79">
        <f t="shared" si="19"/>
        <v>0</v>
      </c>
      <c r="Q79">
        <f t="shared" si="20"/>
        <v>0</v>
      </c>
      <c r="R79">
        <f t="shared" si="21"/>
        <v>0</v>
      </c>
      <c r="S79">
        <f t="shared" si="22"/>
        <v>0</v>
      </c>
      <c r="T79">
        <f t="shared" si="23"/>
        <v>0</v>
      </c>
    </row>
    <row r="80" spans="2:20" ht="12.75">
      <c r="B80" t="s">
        <v>85</v>
      </c>
      <c r="C80">
        <v>0.2</v>
      </c>
      <c r="H80">
        <v>-1</v>
      </c>
      <c r="M80">
        <f t="shared" si="25"/>
        <v>0</v>
      </c>
      <c r="N80">
        <f t="shared" si="17"/>
        <v>0</v>
      </c>
      <c r="O80">
        <f t="shared" si="24"/>
        <v>0</v>
      </c>
      <c r="P80">
        <f t="shared" si="19"/>
        <v>0</v>
      </c>
      <c r="Q80">
        <f t="shared" si="20"/>
        <v>0</v>
      </c>
      <c r="R80">
        <f t="shared" si="21"/>
        <v>0</v>
      </c>
      <c r="S80">
        <f t="shared" si="22"/>
        <v>0</v>
      </c>
      <c r="T80">
        <f t="shared" si="23"/>
        <v>0</v>
      </c>
    </row>
    <row r="81" spans="2:20" ht="12.75">
      <c r="B81" t="s">
        <v>86</v>
      </c>
      <c r="C81">
        <v>0.1</v>
      </c>
      <c r="F81">
        <v>1</v>
      </c>
      <c r="M81">
        <f t="shared" si="25"/>
        <v>0</v>
      </c>
      <c r="N81">
        <f t="shared" si="17"/>
        <v>0</v>
      </c>
      <c r="O81">
        <f t="shared" si="24"/>
        <v>0</v>
      </c>
      <c r="P81">
        <f t="shared" si="19"/>
        <v>0</v>
      </c>
      <c r="Q81">
        <f t="shared" si="20"/>
        <v>0</v>
      </c>
      <c r="R81">
        <f t="shared" si="21"/>
        <v>0</v>
      </c>
      <c r="S81">
        <f t="shared" si="22"/>
        <v>0</v>
      </c>
      <c r="T81">
        <f t="shared" si="23"/>
        <v>0</v>
      </c>
    </row>
    <row r="82" spans="2:20" ht="12.75">
      <c r="B82" t="s">
        <v>87</v>
      </c>
      <c r="C82">
        <v>0.2</v>
      </c>
      <c r="M82">
        <f t="shared" si="25"/>
        <v>0</v>
      </c>
      <c r="N82">
        <f t="shared" si="17"/>
        <v>0</v>
      </c>
      <c r="O82">
        <f t="shared" si="24"/>
        <v>0</v>
      </c>
      <c r="P82">
        <f t="shared" si="19"/>
        <v>0</v>
      </c>
      <c r="Q82">
        <f t="shared" si="20"/>
        <v>0</v>
      </c>
      <c r="R82">
        <f t="shared" si="21"/>
        <v>0</v>
      </c>
      <c r="S82">
        <f t="shared" si="22"/>
        <v>0</v>
      </c>
      <c r="T82">
        <f t="shared" si="23"/>
        <v>0</v>
      </c>
    </row>
    <row r="83" spans="2:20" ht="12.75">
      <c r="B83" t="s">
        <v>88</v>
      </c>
      <c r="C83">
        <v>0.1</v>
      </c>
      <c r="M83">
        <f t="shared" si="25"/>
        <v>0</v>
      </c>
      <c r="N83">
        <f t="shared" si="17"/>
        <v>0</v>
      </c>
      <c r="O83">
        <f t="shared" si="24"/>
        <v>0</v>
      </c>
      <c r="P83">
        <f t="shared" si="19"/>
        <v>0</v>
      </c>
      <c r="Q83">
        <f t="shared" si="20"/>
        <v>0</v>
      </c>
      <c r="R83">
        <f t="shared" si="21"/>
        <v>0</v>
      </c>
      <c r="S83">
        <f t="shared" si="22"/>
        <v>0</v>
      </c>
      <c r="T83">
        <f t="shared" si="23"/>
        <v>0</v>
      </c>
    </row>
    <row r="84" spans="2:20" ht="12.75">
      <c r="B84" t="s">
        <v>89</v>
      </c>
      <c r="C84">
        <v>0.1</v>
      </c>
      <c r="M84">
        <f t="shared" si="25"/>
        <v>0</v>
      </c>
      <c r="N84">
        <f t="shared" si="17"/>
        <v>0</v>
      </c>
      <c r="O84">
        <f t="shared" si="24"/>
        <v>0</v>
      </c>
      <c r="P84">
        <f t="shared" si="19"/>
        <v>0</v>
      </c>
      <c r="Q84">
        <f t="shared" si="20"/>
        <v>0</v>
      </c>
      <c r="R84">
        <f t="shared" si="21"/>
        <v>0</v>
      </c>
      <c r="S84">
        <f t="shared" si="22"/>
        <v>0</v>
      </c>
      <c r="T84">
        <f t="shared" si="23"/>
        <v>0</v>
      </c>
    </row>
    <row r="85" spans="2:20" ht="12.75">
      <c r="B85" t="s">
        <v>90</v>
      </c>
      <c r="C85">
        <v>0.2</v>
      </c>
      <c r="D85">
        <v>1</v>
      </c>
      <c r="J85">
        <v>1</v>
      </c>
      <c r="M85">
        <f t="shared" si="25"/>
        <v>0</v>
      </c>
      <c r="N85">
        <f t="shared" si="17"/>
        <v>0</v>
      </c>
      <c r="O85">
        <f t="shared" si="24"/>
        <v>0</v>
      </c>
      <c r="P85">
        <f t="shared" si="19"/>
        <v>0</v>
      </c>
      <c r="Q85">
        <f t="shared" si="20"/>
        <v>0</v>
      </c>
      <c r="R85">
        <f t="shared" si="21"/>
        <v>0</v>
      </c>
      <c r="S85">
        <f t="shared" si="22"/>
        <v>0</v>
      </c>
      <c r="T85">
        <f t="shared" si="23"/>
        <v>0</v>
      </c>
    </row>
    <row r="86" spans="13:20" ht="12.75">
      <c r="M86">
        <f aca="true" t="shared" si="26" ref="M86:M87">$A86*C86</f>
        <v>0</v>
      </c>
      <c r="N86">
        <f t="shared" si="17"/>
        <v>0</v>
      </c>
      <c r="O86">
        <f t="shared" si="24"/>
        <v>0</v>
      </c>
      <c r="P86">
        <f t="shared" si="19"/>
        <v>0</v>
      </c>
      <c r="Q86">
        <f t="shared" si="20"/>
        <v>0</v>
      </c>
      <c r="R86">
        <f t="shared" si="21"/>
        <v>0</v>
      </c>
      <c r="S86">
        <f t="shared" si="22"/>
        <v>0</v>
      </c>
      <c r="T86">
        <f t="shared" si="23"/>
        <v>0</v>
      </c>
    </row>
    <row r="87" spans="13:20" ht="12.75">
      <c r="M87">
        <f t="shared" si="26"/>
        <v>0</v>
      </c>
      <c r="N87">
        <f t="shared" si="17"/>
        <v>0</v>
      </c>
      <c r="O87">
        <f t="shared" si="24"/>
        <v>0</v>
      </c>
      <c r="P87">
        <f t="shared" si="19"/>
        <v>0</v>
      </c>
      <c r="Q87">
        <f t="shared" si="20"/>
        <v>0</v>
      </c>
      <c r="R87">
        <f t="shared" si="21"/>
        <v>0</v>
      </c>
      <c r="S87">
        <f t="shared" si="22"/>
        <v>0</v>
      </c>
      <c r="T87">
        <f t="shared" si="23"/>
        <v>0</v>
      </c>
    </row>
    <row r="88" spans="2:12" ht="12.75">
      <c r="B88" t="s">
        <v>91</v>
      </c>
      <c r="C88">
        <f>C2/500</f>
        <v>0</v>
      </c>
      <c r="L88">
        <f aca="true" t="shared" si="27" ref="L88:L90">C88*A88</f>
        <v>0</v>
      </c>
    </row>
    <row r="89" spans="2:12" ht="12.75">
      <c r="B89" t="s">
        <v>92</v>
      </c>
      <c r="C89">
        <f>C2/1000</f>
        <v>0</v>
      </c>
      <c r="L89">
        <f t="shared" si="27"/>
        <v>0</v>
      </c>
    </row>
    <row r="90" spans="2:12" ht="12.75">
      <c r="B90" t="s">
        <v>93</v>
      </c>
      <c r="C90">
        <f>C2/2000</f>
        <v>0</v>
      </c>
      <c r="L90">
        <f t="shared" si="27"/>
        <v>0</v>
      </c>
    </row>
    <row r="91" spans="13:20" ht="12.75">
      <c r="M91">
        <f aca="true" t="shared" si="28" ref="M91:M99">$A91*C91</f>
        <v>0</v>
      </c>
      <c r="N91">
        <f aca="true" t="shared" si="29" ref="N91:N99">$A91*D91</f>
        <v>0</v>
      </c>
      <c r="O91">
        <f aca="true" t="shared" si="30" ref="O91:O99">$A91*E91</f>
        <v>0</v>
      </c>
      <c r="P91">
        <f aca="true" t="shared" si="31" ref="P91:P99">$A91*F91</f>
        <v>0</v>
      </c>
      <c r="Q91">
        <f aca="true" t="shared" si="32" ref="Q91:Q99">$A91*G91</f>
        <v>0</v>
      </c>
      <c r="R91">
        <f aca="true" t="shared" si="33" ref="R91:R99">$A91*H91</f>
        <v>0</v>
      </c>
      <c r="S91">
        <f aca="true" t="shared" si="34" ref="S91:S99">$A91*I91</f>
        <v>0</v>
      </c>
      <c r="T91">
        <f aca="true" t="shared" si="35" ref="T91:T99">$A91*J91</f>
        <v>0</v>
      </c>
    </row>
    <row r="92" spans="13:20" ht="12.75">
      <c r="M92">
        <f t="shared" si="28"/>
        <v>0</v>
      </c>
      <c r="N92">
        <f t="shared" si="29"/>
        <v>0</v>
      </c>
      <c r="O92">
        <f t="shared" si="30"/>
        <v>0</v>
      </c>
      <c r="P92">
        <f t="shared" si="31"/>
        <v>0</v>
      </c>
      <c r="Q92">
        <f t="shared" si="32"/>
        <v>0</v>
      </c>
      <c r="R92">
        <f t="shared" si="33"/>
        <v>0</v>
      </c>
      <c r="S92">
        <f t="shared" si="34"/>
        <v>0</v>
      </c>
      <c r="T92">
        <f t="shared" si="35"/>
        <v>0</v>
      </c>
    </row>
    <row r="93" spans="13:20" ht="12.75">
      <c r="M93">
        <f t="shared" si="28"/>
        <v>0</v>
      </c>
      <c r="N93">
        <f t="shared" si="29"/>
        <v>0</v>
      </c>
      <c r="O93">
        <f t="shared" si="30"/>
        <v>0</v>
      </c>
      <c r="P93">
        <f t="shared" si="31"/>
        <v>0</v>
      </c>
      <c r="Q93">
        <f t="shared" si="32"/>
        <v>0</v>
      </c>
      <c r="R93">
        <f t="shared" si="33"/>
        <v>0</v>
      </c>
      <c r="S93">
        <f t="shared" si="34"/>
        <v>0</v>
      </c>
      <c r="T93">
        <f t="shared" si="35"/>
        <v>0</v>
      </c>
    </row>
    <row r="94" spans="13:20" ht="12.75">
      <c r="M94">
        <f t="shared" si="28"/>
        <v>0</v>
      </c>
      <c r="N94">
        <f t="shared" si="29"/>
        <v>0</v>
      </c>
      <c r="O94">
        <f t="shared" si="30"/>
        <v>0</v>
      </c>
      <c r="P94">
        <f t="shared" si="31"/>
        <v>0</v>
      </c>
      <c r="Q94">
        <f t="shared" si="32"/>
        <v>0</v>
      </c>
      <c r="R94">
        <f t="shared" si="33"/>
        <v>0</v>
      </c>
      <c r="S94">
        <f t="shared" si="34"/>
        <v>0</v>
      </c>
      <c r="T94">
        <f t="shared" si="35"/>
        <v>0</v>
      </c>
    </row>
    <row r="95" spans="13:20" ht="12.75">
      <c r="M95">
        <f t="shared" si="28"/>
        <v>0</v>
      </c>
      <c r="N95">
        <f t="shared" si="29"/>
        <v>0</v>
      </c>
      <c r="O95">
        <f t="shared" si="30"/>
        <v>0</v>
      </c>
      <c r="P95">
        <f t="shared" si="31"/>
        <v>0</v>
      </c>
      <c r="Q95">
        <f t="shared" si="32"/>
        <v>0</v>
      </c>
      <c r="R95">
        <f t="shared" si="33"/>
        <v>0</v>
      </c>
      <c r="S95">
        <f t="shared" si="34"/>
        <v>0</v>
      </c>
      <c r="T95">
        <f t="shared" si="35"/>
        <v>0</v>
      </c>
    </row>
    <row r="96" spans="13:20" ht="12.75">
      <c r="M96">
        <f t="shared" si="28"/>
        <v>0</v>
      </c>
      <c r="N96">
        <f t="shared" si="29"/>
        <v>0</v>
      </c>
      <c r="O96">
        <f t="shared" si="30"/>
        <v>0</v>
      </c>
      <c r="P96">
        <f t="shared" si="31"/>
        <v>0</v>
      </c>
      <c r="Q96">
        <f t="shared" si="32"/>
        <v>0</v>
      </c>
      <c r="R96">
        <f t="shared" si="33"/>
        <v>0</v>
      </c>
      <c r="S96">
        <f t="shared" si="34"/>
        <v>0</v>
      </c>
      <c r="T96">
        <f t="shared" si="35"/>
        <v>0</v>
      </c>
    </row>
    <row r="97" spans="13:20" ht="12.75">
      <c r="M97">
        <f t="shared" si="28"/>
        <v>0</v>
      </c>
      <c r="N97">
        <f t="shared" si="29"/>
        <v>0</v>
      </c>
      <c r="O97">
        <f t="shared" si="30"/>
        <v>0</v>
      </c>
      <c r="P97">
        <f t="shared" si="31"/>
        <v>0</v>
      </c>
      <c r="Q97">
        <f t="shared" si="32"/>
        <v>0</v>
      </c>
      <c r="R97">
        <f t="shared" si="33"/>
        <v>0</v>
      </c>
      <c r="S97">
        <f t="shared" si="34"/>
        <v>0</v>
      </c>
      <c r="T97">
        <f t="shared" si="35"/>
        <v>0</v>
      </c>
    </row>
    <row r="98" spans="13:20" ht="12.75">
      <c r="M98">
        <f t="shared" si="28"/>
        <v>0</v>
      </c>
      <c r="N98">
        <f t="shared" si="29"/>
        <v>0</v>
      </c>
      <c r="O98">
        <f t="shared" si="30"/>
        <v>0</v>
      </c>
      <c r="P98">
        <f t="shared" si="31"/>
        <v>0</v>
      </c>
      <c r="Q98">
        <f t="shared" si="32"/>
        <v>0</v>
      </c>
      <c r="R98">
        <f t="shared" si="33"/>
        <v>0</v>
      </c>
      <c r="S98">
        <f t="shared" si="34"/>
        <v>0</v>
      </c>
      <c r="T98">
        <f t="shared" si="35"/>
        <v>0</v>
      </c>
    </row>
    <row r="99" spans="13:20" ht="12.75">
      <c r="M99">
        <f t="shared" si="28"/>
        <v>0</v>
      </c>
      <c r="N99">
        <f t="shared" si="29"/>
        <v>0</v>
      </c>
      <c r="O99">
        <f t="shared" si="30"/>
        <v>0</v>
      </c>
      <c r="P99">
        <f t="shared" si="31"/>
        <v>0</v>
      </c>
      <c r="Q99">
        <f t="shared" si="32"/>
        <v>0</v>
      </c>
      <c r="R99">
        <f t="shared" si="33"/>
        <v>0</v>
      </c>
      <c r="S99">
        <f t="shared" si="34"/>
        <v>0</v>
      </c>
      <c r="T99">
        <f t="shared" si="35"/>
        <v>0</v>
      </c>
    </row>
  </sheetData>
  <sheetProtection selectLockedCells="1" selectUnlockedCells="1"/>
  <printOptions/>
  <pageMargins left="0.7875" right="0.7875" top="1.025" bottom="1.025" header="0.7875" footer="0.7875"/>
  <pageSetup horizontalDpi="300" verticalDpi="300"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384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2022-07-23T22:49:23Z</dcterms:created>
  <dcterms:modified xsi:type="dcterms:W3CDTF">2022-08-09T11:01:39Z</dcterms:modified>
  <cp:category/>
  <cp:version/>
  <cp:contentType/>
  <cp:contentStatus/>
  <cp:revision>21</cp:revision>
</cp:coreProperties>
</file>